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BCIVIL\formatos\ESTADISTICAS\"/>
    </mc:Choice>
  </mc:AlternateContent>
  <xr:revisionPtr revIDLastSave="0" documentId="8_{BE0E9F4E-D8DF-4455-B29C-388B51B29C5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Índice" sheetId="18" r:id="rId1"/>
    <sheet name="1 Sala Penal" sheetId="20" r:id="rId2"/>
    <sheet name="2 Sala Civil" sheetId="21" r:id="rId3"/>
    <sheet name="3 Administrativa" sheetId="7" r:id="rId4"/>
    <sheet name="4 Civil" sheetId="4" r:id="rId5"/>
    <sheet name="5 Mercantil" sheetId="3" r:id="rId6"/>
    <sheet name="6 Familiar" sheetId="1" r:id="rId7"/>
    <sheet name="7.1 Penal" sheetId="22" r:id="rId8"/>
    <sheet name="7.2 Ejecución" sheetId="10" r:id="rId9"/>
    <sheet name="7.3 Preparación Especializado" sheetId="11" r:id="rId10"/>
    <sheet name="8.1 Oral Penal" sheetId="12" r:id="rId11"/>
    <sheet name="8.2 Gestión" sheetId="13" r:id="rId12"/>
    <sheet name="8.3 Adolescentes" sheetId="14" r:id="rId13"/>
    <sheet name="9 Mixtos" sheetId="23" r:id="rId14"/>
    <sheet name="10.1 Alternativa Tradicional" sheetId="15" r:id="rId15"/>
    <sheet name="10.2 Alternativa Penal Acusator" sheetId="16" r:id="rId16"/>
    <sheet name="11 Notificadores Ejecutores" sheetId="17" r:id="rId17"/>
  </sheets>
  <definedNames>
    <definedName name="_xlnm.Print_Area" localSheetId="1">'1 Sala Penal'!$A$1:$H$35</definedName>
    <definedName name="_xlnm.Print_Area" localSheetId="0">Índice!$A$1:$I$33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7" l="1"/>
  <c r="M39" i="7"/>
  <c r="L46" i="7" l="1"/>
  <c r="L61" i="7"/>
  <c r="H96" i="12" l="1"/>
  <c r="H97" i="12"/>
  <c r="H98" i="12"/>
  <c r="H99" i="12"/>
  <c r="H100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49" i="1" l="1"/>
  <c r="M48" i="1"/>
  <c r="M47" i="1"/>
  <c r="M46" i="1"/>
  <c r="M45" i="1"/>
  <c r="M44" i="1"/>
  <c r="M41" i="4"/>
  <c r="M40" i="4"/>
  <c r="M39" i="4"/>
  <c r="M48" i="3"/>
  <c r="M47" i="3"/>
  <c r="M46" i="3"/>
  <c r="M45" i="3"/>
  <c r="M44" i="3"/>
  <c r="M43" i="3"/>
  <c r="L107" i="1"/>
  <c r="M106" i="1"/>
  <c r="M105" i="1"/>
  <c r="M104" i="1"/>
  <c r="M103" i="1"/>
  <c r="M102" i="1"/>
  <c r="M101" i="1"/>
  <c r="M100" i="1"/>
  <c r="L104" i="3"/>
  <c r="M103" i="3"/>
  <c r="M102" i="3"/>
  <c r="M101" i="3"/>
  <c r="M100" i="3"/>
  <c r="M99" i="3"/>
  <c r="M98" i="3"/>
  <c r="M97" i="3"/>
  <c r="M96" i="3"/>
  <c r="L90" i="4"/>
  <c r="M89" i="4"/>
  <c r="M88" i="4"/>
  <c r="M87" i="4"/>
  <c r="M86" i="4"/>
  <c r="M85" i="4"/>
  <c r="M84" i="4"/>
  <c r="M83" i="4"/>
  <c r="M91" i="1"/>
  <c r="M90" i="1"/>
  <c r="M89" i="1"/>
  <c r="M88" i="1"/>
  <c r="M87" i="1"/>
  <c r="M86" i="1"/>
  <c r="M88" i="3"/>
  <c r="M87" i="3"/>
  <c r="M86" i="3"/>
  <c r="M85" i="3"/>
  <c r="M84" i="3"/>
  <c r="M83" i="3"/>
  <c r="M71" i="4"/>
  <c r="M70" i="4"/>
  <c r="M69" i="4"/>
  <c r="M63" i="1"/>
  <c r="M62" i="1"/>
  <c r="M61" i="1"/>
  <c r="M60" i="1"/>
  <c r="M59" i="1"/>
  <c r="M58" i="1"/>
  <c r="M61" i="3"/>
  <c r="M60" i="3"/>
  <c r="M59" i="3"/>
  <c r="M58" i="3"/>
  <c r="M57" i="3"/>
  <c r="M56" i="3"/>
  <c r="M51" i="4"/>
  <c r="M50" i="4"/>
  <c r="M49" i="4"/>
  <c r="M77" i="1"/>
  <c r="M76" i="1"/>
  <c r="M75" i="1"/>
  <c r="M74" i="1"/>
  <c r="M73" i="1"/>
  <c r="M72" i="1"/>
  <c r="M74" i="3"/>
  <c r="M73" i="3"/>
  <c r="M72" i="3"/>
  <c r="M71" i="3"/>
  <c r="M70" i="3"/>
  <c r="M69" i="3"/>
  <c r="M61" i="4"/>
  <c r="M60" i="4"/>
  <c r="M59" i="4"/>
  <c r="E19" i="23"/>
  <c r="D19" i="23"/>
  <c r="M35" i="1"/>
  <c r="M34" i="1"/>
  <c r="M33" i="1"/>
  <c r="M32" i="1"/>
  <c r="M31" i="1"/>
  <c r="M30" i="1"/>
  <c r="M35" i="3"/>
  <c r="M34" i="3"/>
  <c r="M33" i="3"/>
  <c r="M32" i="3"/>
  <c r="M31" i="3"/>
  <c r="M30" i="3"/>
  <c r="M31" i="4"/>
  <c r="M30" i="4"/>
  <c r="M29" i="4"/>
  <c r="M67" i="14" l="1"/>
  <c r="M66" i="14"/>
  <c r="M65" i="14"/>
  <c r="M64" i="14"/>
  <c r="M57" i="14"/>
  <c r="M56" i="14"/>
  <c r="M55" i="14"/>
  <c r="M54" i="14"/>
  <c r="M53" i="14"/>
  <c r="M52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40" i="11" l="1"/>
  <c r="M61" i="11"/>
  <c r="M60" i="11"/>
  <c r="M59" i="11"/>
  <c r="M58" i="11"/>
  <c r="M50" i="11"/>
  <c r="M49" i="11"/>
  <c r="M48" i="11"/>
  <c r="M29" i="11"/>
  <c r="M30" i="11"/>
  <c r="M31" i="11"/>
  <c r="M32" i="11"/>
  <c r="M33" i="11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G63" i="23" l="1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M60" i="7" l="1"/>
  <c r="M59" i="7"/>
  <c r="M58" i="7"/>
  <c r="M57" i="7"/>
  <c r="M56" i="7"/>
  <c r="M55" i="7"/>
  <c r="M54" i="7"/>
  <c r="M45" i="7"/>
  <c r="M44" i="7"/>
  <c r="M43" i="7"/>
  <c r="M42" i="7"/>
  <c r="M41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L18" i="7"/>
  <c r="L17" i="7"/>
  <c r="K61" i="7" l="1"/>
  <c r="K18" i="7" s="1"/>
  <c r="K46" i="7"/>
  <c r="K17" i="7" s="1"/>
  <c r="C64" i="23" l="1"/>
  <c r="D64" i="23"/>
  <c r="E64" i="23"/>
  <c r="F64" i="23"/>
  <c r="K107" i="1"/>
  <c r="K104" i="3"/>
  <c r="K90" i="4"/>
  <c r="C20" i="4"/>
  <c r="C19" i="4"/>
  <c r="C21" i="4"/>
  <c r="C18" i="4"/>
  <c r="C17" i="4"/>
  <c r="G74" i="23" l="1"/>
  <c r="D32" i="23" l="1"/>
  <c r="E32" i="23"/>
  <c r="F32" i="23"/>
  <c r="C32" i="23"/>
  <c r="H21" i="12" l="1"/>
  <c r="H20" i="12"/>
  <c r="H19" i="12"/>
  <c r="H18" i="12"/>
  <c r="H17" i="12"/>
  <c r="F81" i="23" l="1"/>
  <c r="E81" i="23"/>
  <c r="D81" i="23"/>
  <c r="C81" i="23"/>
  <c r="G42" i="23"/>
  <c r="D17" i="23"/>
  <c r="E17" i="23"/>
  <c r="F17" i="23"/>
  <c r="C17" i="23"/>
  <c r="G32" i="23"/>
  <c r="G17" i="23" s="1"/>
  <c r="G81" i="23" l="1"/>
  <c r="G64" i="23"/>
  <c r="G29" i="23"/>
  <c r="J61" i="7" l="1"/>
  <c r="J18" i="7" s="1"/>
  <c r="I46" i="7"/>
  <c r="J46" i="7"/>
  <c r="J17" i="7" s="1"/>
  <c r="J107" i="1"/>
  <c r="J104" i="3"/>
  <c r="J90" i="4"/>
  <c r="D104" i="12" l="1"/>
  <c r="E104" i="12"/>
  <c r="F104" i="12"/>
  <c r="G104" i="12"/>
  <c r="C104" i="12"/>
  <c r="E17" i="22" l="1"/>
  <c r="E18" i="22"/>
  <c r="E19" i="22"/>
  <c r="E20" i="22"/>
  <c r="E21" i="22"/>
  <c r="G18" i="23" l="1"/>
  <c r="G30" i="23"/>
  <c r="G19" i="23"/>
  <c r="G31" i="23"/>
  <c r="I107" i="1"/>
  <c r="I104" i="3"/>
  <c r="I90" i="4"/>
  <c r="I61" i="7"/>
  <c r="I18" i="7" s="1"/>
  <c r="I17" i="7"/>
  <c r="H46" i="7" l="1"/>
  <c r="H17" i="7" s="1"/>
  <c r="H61" i="7"/>
  <c r="H18" i="7" s="1"/>
  <c r="H107" i="1"/>
  <c r="H19" i="1"/>
  <c r="G19" i="1"/>
  <c r="F19" i="1"/>
  <c r="E19" i="1"/>
  <c r="D19" i="1"/>
  <c r="C19" i="1"/>
  <c r="H21" i="1"/>
  <c r="G21" i="1"/>
  <c r="F21" i="1"/>
  <c r="E21" i="1"/>
  <c r="D21" i="1"/>
  <c r="C21" i="1"/>
  <c r="H20" i="1"/>
  <c r="G20" i="1"/>
  <c r="F20" i="1"/>
  <c r="E20" i="1"/>
  <c r="D20" i="1"/>
  <c r="C20" i="1"/>
  <c r="H18" i="1"/>
  <c r="G18" i="1"/>
  <c r="F18" i="1"/>
  <c r="E18" i="1"/>
  <c r="D18" i="1"/>
  <c r="C18" i="1"/>
  <c r="H17" i="1"/>
  <c r="G17" i="1"/>
  <c r="F17" i="1"/>
  <c r="E17" i="1"/>
  <c r="D17" i="1"/>
  <c r="C17" i="1"/>
  <c r="H104" i="3"/>
  <c r="H19" i="3"/>
  <c r="G19" i="3"/>
  <c r="F19" i="3"/>
  <c r="E19" i="3"/>
  <c r="D19" i="3"/>
  <c r="C19" i="3"/>
  <c r="H21" i="3"/>
  <c r="G21" i="3"/>
  <c r="F21" i="3"/>
  <c r="E21" i="3"/>
  <c r="D21" i="3"/>
  <c r="C21" i="3"/>
  <c r="H20" i="3"/>
  <c r="G20" i="3"/>
  <c r="F20" i="3"/>
  <c r="E20" i="3"/>
  <c r="D20" i="3"/>
  <c r="C20" i="3"/>
  <c r="H18" i="3"/>
  <c r="G18" i="3"/>
  <c r="F18" i="3"/>
  <c r="E18" i="3"/>
  <c r="D18" i="3"/>
  <c r="C18" i="3"/>
  <c r="F17" i="3"/>
  <c r="E17" i="3"/>
  <c r="D17" i="3"/>
  <c r="C17" i="3"/>
  <c r="C90" i="4"/>
  <c r="D90" i="4"/>
  <c r="E90" i="4"/>
  <c r="F90" i="4"/>
  <c r="G90" i="4"/>
  <c r="H90" i="4"/>
  <c r="E19" i="4"/>
  <c r="D19" i="4"/>
  <c r="E21" i="4"/>
  <c r="D20" i="4"/>
  <c r="D21" i="4"/>
  <c r="E20" i="4"/>
  <c r="E18" i="4"/>
  <c r="D18" i="4"/>
  <c r="D17" i="4"/>
  <c r="G46" i="7"/>
  <c r="G17" i="7" s="1"/>
  <c r="F61" i="7"/>
  <c r="F18" i="7" s="1"/>
  <c r="C26" i="17"/>
  <c r="G107" i="1"/>
  <c r="G104" i="3"/>
  <c r="F104" i="3"/>
  <c r="F107" i="1"/>
  <c r="E63" i="22"/>
  <c r="E62" i="22"/>
  <c r="E61" i="22"/>
  <c r="C65" i="22"/>
  <c r="D65" i="22"/>
  <c r="E64" i="22"/>
  <c r="D104" i="3"/>
  <c r="E104" i="3"/>
  <c r="G61" i="7"/>
  <c r="G18" i="7" s="1"/>
  <c r="D46" i="7"/>
  <c r="D17" i="7" s="1"/>
  <c r="E46" i="7"/>
  <c r="E17" i="7" s="1"/>
  <c r="F46" i="7"/>
  <c r="F17" i="7" s="1"/>
  <c r="C46" i="7"/>
  <c r="F35" i="21"/>
  <c r="F18" i="21" s="1"/>
  <c r="E35" i="21"/>
  <c r="E18" i="21" s="1"/>
  <c r="D35" i="21"/>
  <c r="D18" i="21" s="1"/>
  <c r="C35" i="21"/>
  <c r="C18" i="21" s="1"/>
  <c r="G34" i="21"/>
  <c r="G33" i="21"/>
  <c r="G32" i="21"/>
  <c r="G31" i="21"/>
  <c r="G30" i="21"/>
  <c r="G29" i="21"/>
  <c r="G28" i="21"/>
  <c r="G27" i="21"/>
  <c r="G26" i="21"/>
  <c r="G17" i="21"/>
  <c r="F35" i="20"/>
  <c r="F18" i="20" s="1"/>
  <c r="E35" i="20"/>
  <c r="E18" i="20" s="1"/>
  <c r="D35" i="20"/>
  <c r="D18" i="20" s="1"/>
  <c r="C35" i="20"/>
  <c r="C18" i="20" s="1"/>
  <c r="G34" i="20"/>
  <c r="G33" i="20"/>
  <c r="G32" i="20"/>
  <c r="G31" i="20"/>
  <c r="G30" i="20"/>
  <c r="G29" i="20"/>
  <c r="G28" i="20"/>
  <c r="G27" i="20"/>
  <c r="G26" i="20"/>
  <c r="G17" i="20"/>
  <c r="H18" i="17"/>
  <c r="H17" i="17"/>
  <c r="C18" i="15"/>
  <c r="C17" i="15"/>
  <c r="H103" i="12"/>
  <c r="H102" i="12"/>
  <c r="H101" i="12"/>
  <c r="E72" i="11"/>
  <c r="E71" i="11"/>
  <c r="E70" i="11"/>
  <c r="E69" i="11"/>
  <c r="E68" i="11"/>
  <c r="E19" i="11"/>
  <c r="E18" i="11"/>
  <c r="E17" i="11"/>
  <c r="E20" i="10"/>
  <c r="E18" i="10"/>
  <c r="H127" i="1"/>
  <c r="G127" i="1"/>
  <c r="F127" i="1"/>
  <c r="E127" i="1"/>
  <c r="D127" i="1"/>
  <c r="C127" i="1"/>
  <c r="I126" i="1"/>
  <c r="I125" i="1"/>
  <c r="I124" i="1"/>
  <c r="I123" i="1"/>
  <c r="I122" i="1"/>
  <c r="I121" i="1"/>
  <c r="I120" i="1"/>
  <c r="I119" i="1"/>
  <c r="I118" i="1"/>
  <c r="I117" i="1"/>
  <c r="I116" i="1"/>
  <c r="E107" i="1"/>
  <c r="D107" i="1"/>
  <c r="C107" i="1"/>
  <c r="M107" i="1" s="1"/>
  <c r="H124" i="3"/>
  <c r="G124" i="3"/>
  <c r="F124" i="3"/>
  <c r="E124" i="3"/>
  <c r="D124" i="3"/>
  <c r="C124" i="3"/>
  <c r="I123" i="3"/>
  <c r="I122" i="3"/>
  <c r="I121" i="3"/>
  <c r="I120" i="3"/>
  <c r="I119" i="3"/>
  <c r="I118" i="3"/>
  <c r="I117" i="3"/>
  <c r="I116" i="3"/>
  <c r="I115" i="3"/>
  <c r="I114" i="3"/>
  <c r="I113" i="3"/>
  <c r="C104" i="3"/>
  <c r="M104" i="3" s="1"/>
  <c r="H17" i="3"/>
  <c r="G17" i="3"/>
  <c r="E109" i="4"/>
  <c r="D109" i="4"/>
  <c r="C109" i="4"/>
  <c r="F108" i="4"/>
  <c r="F107" i="4"/>
  <c r="F106" i="4"/>
  <c r="F105" i="4"/>
  <c r="F104" i="4"/>
  <c r="F103" i="4"/>
  <c r="F102" i="4"/>
  <c r="F101" i="4"/>
  <c r="F100" i="4"/>
  <c r="F99" i="4"/>
  <c r="F98" i="4"/>
  <c r="E17" i="4"/>
  <c r="E61" i="7"/>
  <c r="E18" i="7" s="1"/>
  <c r="D61" i="7"/>
  <c r="D18" i="7" s="1"/>
  <c r="C61" i="7"/>
  <c r="E20" i="11"/>
  <c r="E17" i="10"/>
  <c r="E19" i="10"/>
  <c r="E21" i="11"/>
  <c r="M90" i="4" l="1"/>
  <c r="M46" i="7"/>
  <c r="M61" i="7"/>
  <c r="H104" i="12"/>
  <c r="C18" i="7"/>
  <c r="M18" i="7" s="1"/>
  <c r="E65" i="22"/>
  <c r="G35" i="20"/>
  <c r="G35" i="21"/>
  <c r="G18" i="21" s="1"/>
  <c r="I20" i="1"/>
  <c r="I127" i="1"/>
  <c r="I17" i="1"/>
  <c r="I18" i="1"/>
  <c r="I21" i="1"/>
  <c r="I19" i="1"/>
  <c r="I17" i="3"/>
  <c r="I124" i="3"/>
  <c r="I21" i="3"/>
  <c r="I19" i="3"/>
  <c r="I18" i="3"/>
  <c r="I20" i="3"/>
  <c r="F109" i="4"/>
  <c r="F21" i="4"/>
  <c r="F17" i="4"/>
  <c r="F19" i="4"/>
  <c r="F18" i="4"/>
  <c r="F20" i="4"/>
  <c r="C17" i="7"/>
  <c r="M17" i="7" s="1"/>
  <c r="G18" i="20"/>
</calcChain>
</file>

<file path=xl/sharedStrings.xml><?xml version="1.0" encoding="utf-8"?>
<sst xmlns="http://schemas.openxmlformats.org/spreadsheetml/2006/main" count="1238" uniqueCount="434">
  <si>
    <t>Juzgado Primero</t>
  </si>
  <si>
    <t>Juzgado Segundo</t>
  </si>
  <si>
    <t>Juzgado Tercero</t>
  </si>
  <si>
    <t>Juzgado Cuarto</t>
  </si>
  <si>
    <t>Juzgado Quinto</t>
  </si>
  <si>
    <t>Juzgado Sexto</t>
  </si>
  <si>
    <t>Expedientes iniciados</t>
  </si>
  <si>
    <t>Expedientes resueltos</t>
  </si>
  <si>
    <t>Expedientes en que se actuó</t>
  </si>
  <si>
    <t>Acuerdos generados</t>
  </si>
  <si>
    <t>Audiencias celebradas</t>
  </si>
  <si>
    <t>Expedientes iniciados en los Juzgados Familiares</t>
  </si>
  <si>
    <t>Juzgados Familiares</t>
  </si>
  <si>
    <t>Jurisdicción voluntaria</t>
  </si>
  <si>
    <t>Procedimientos especiales</t>
  </si>
  <si>
    <t>Medios preparatorios</t>
  </si>
  <si>
    <t>Sucesorio intestamentario</t>
  </si>
  <si>
    <t>Sucesorio testamentario</t>
  </si>
  <si>
    <t>Naturaleza</t>
  </si>
  <si>
    <t>Sentido</t>
  </si>
  <si>
    <t>Sentencias definitivas</t>
  </si>
  <si>
    <t>Caducidad</t>
  </si>
  <si>
    <t>Convenio</t>
  </si>
  <si>
    <t>Desistimiento</t>
  </si>
  <si>
    <t>Sobreseimiento</t>
  </si>
  <si>
    <t>Incompetencia</t>
  </si>
  <si>
    <t>Desechamiento</t>
  </si>
  <si>
    <t>No admisión de demanda</t>
  </si>
  <si>
    <t>Total</t>
  </si>
  <si>
    <t>Interpuestos</t>
  </si>
  <si>
    <t>Concedidos</t>
  </si>
  <si>
    <t>Negados</t>
  </si>
  <si>
    <t>Sobreseídos</t>
  </si>
  <si>
    <t>Desechados</t>
  </si>
  <si>
    <t>Juzgados Civiles</t>
  </si>
  <si>
    <t>Otros</t>
  </si>
  <si>
    <t>Juzgados Mercantiles</t>
  </si>
  <si>
    <t>Expedientes iniciados en los Juzgados Mercantiles</t>
  </si>
  <si>
    <t>Ejecutivo mercantil</t>
  </si>
  <si>
    <t>Ordinario mercantil</t>
  </si>
  <si>
    <t>Oral mercantil</t>
  </si>
  <si>
    <t>Oral ejecutivo mercantil</t>
  </si>
  <si>
    <t>Expedientes iniciados y resueltos por la Sala Administrativa</t>
  </si>
  <si>
    <t>Expedientes iniciados por la Sala Administrativa</t>
  </si>
  <si>
    <t>Destitución de cargo</t>
  </si>
  <si>
    <t>Desarrollo urbano</t>
  </si>
  <si>
    <t>Crédito fiscal</t>
  </si>
  <si>
    <t>Impuesto predial</t>
  </si>
  <si>
    <t>Multas administrativas</t>
  </si>
  <si>
    <t>Expedientes resueltos por la Sala Administrativa</t>
  </si>
  <si>
    <t>Nulidad lisa y llana</t>
  </si>
  <si>
    <t>Nulidad para efectos</t>
  </si>
  <si>
    <t>Reconoce validez</t>
  </si>
  <si>
    <t>Absolutoria</t>
  </si>
  <si>
    <t>Segundo Partido</t>
  </si>
  <si>
    <t>Tercer Partido</t>
  </si>
  <si>
    <t>Cuarto Partido</t>
  </si>
  <si>
    <t>Quinto Partido</t>
  </si>
  <si>
    <t>Despojo</t>
  </si>
  <si>
    <t>Lesiones culposas</t>
  </si>
  <si>
    <t>Lesiones dolosas</t>
  </si>
  <si>
    <t>Violación equiparada</t>
  </si>
  <si>
    <t>Delito</t>
  </si>
  <si>
    <t>Abuso de confianza</t>
  </si>
  <si>
    <t>Allanamiento de morada</t>
  </si>
  <si>
    <t>Amenazas</t>
  </si>
  <si>
    <t>Atentados al pudor</t>
  </si>
  <si>
    <t>Daño en las cosas culposo</t>
  </si>
  <si>
    <t>Daño en las cosas doloso</t>
  </si>
  <si>
    <t>Extorsión</t>
  </si>
  <si>
    <t>Fraude</t>
  </si>
  <si>
    <t>Incumplimiento de las obligaciones de asistencia familiar</t>
  </si>
  <si>
    <t>Privación ilegal de la libertad</t>
  </si>
  <si>
    <t>Responsabilidad técnica y profesional</t>
  </si>
  <si>
    <t>Robo</t>
  </si>
  <si>
    <t>Robo calificado</t>
  </si>
  <si>
    <t>Violencia familiar</t>
  </si>
  <si>
    <t>Sentencia condenatoria</t>
  </si>
  <si>
    <t>Sentencia absolutoria</t>
  </si>
  <si>
    <t>Juzgados de Ejecución de Penas y Medidas de Seguridad</t>
  </si>
  <si>
    <t>Abigeato</t>
  </si>
  <si>
    <t>Corrupción de menores</t>
  </si>
  <si>
    <t>Falsedad ante la autoridad o fedatario público</t>
  </si>
  <si>
    <t>Secuestro</t>
  </si>
  <si>
    <t>Tentativa de robo</t>
  </si>
  <si>
    <t>Violación</t>
  </si>
  <si>
    <t>Juzgado de Preparación</t>
  </si>
  <si>
    <t>Juzgado Especializado</t>
  </si>
  <si>
    <t>Expedientes resueltos en el Juzgado de Preparación</t>
  </si>
  <si>
    <t>Pasa a etapa de Juicio</t>
  </si>
  <si>
    <t>Sentidos</t>
  </si>
  <si>
    <t>Expedientes resueltos en el Juzgado Especializado</t>
  </si>
  <si>
    <t>Sentencia Sancionatoria</t>
  </si>
  <si>
    <t>Sentencia Absolutoria</t>
  </si>
  <si>
    <t>Juzgados de Control y Juicio Oral Penal en el Estado</t>
  </si>
  <si>
    <t>Primer Partido</t>
  </si>
  <si>
    <t>Carpetas digitales iniciadas</t>
  </si>
  <si>
    <t>Carpetas administrativas iniciadas</t>
  </si>
  <si>
    <t>Carpetas en que se actuó</t>
  </si>
  <si>
    <t>Autos generados</t>
  </si>
  <si>
    <t>Hostigamiento sexual</t>
  </si>
  <si>
    <t>Carpetas digitales resueltas en los Juzgados de Control y Juicio Oral Penal en el Estado</t>
  </si>
  <si>
    <t>Sobreseimiento dictado por suspensión condicional</t>
  </si>
  <si>
    <t>Sobreseimiento dictado por acuerdo reparatorio</t>
  </si>
  <si>
    <t>Sobreseimiento dictado por otorgamiento del perdón</t>
  </si>
  <si>
    <t>Otras terminaciones (acumulación, fallecimiento, etc.)</t>
  </si>
  <si>
    <t>Unidad de Gestión para los Juzgados de Ejecución de Penas y Medidas de Seguridad</t>
  </si>
  <si>
    <t>Juzgados de Control, Juicio Oral Penal y Ejecución Especializado en Justicia para Adolescentes</t>
  </si>
  <si>
    <t>Sentencias Condenatorias</t>
  </si>
  <si>
    <t>Sentencias Absolutorias</t>
  </si>
  <si>
    <t>Sobreseimientos</t>
  </si>
  <si>
    <t>Acuerdos Reparatorios</t>
  </si>
  <si>
    <t>Acumulaciones</t>
  </si>
  <si>
    <t>Amparos en Juzgados de Control, Juicio Oral Penal y Ejecución Especializado en Justicia para Adolescentes</t>
  </si>
  <si>
    <t>Materias Civil, Mercantil, Familiar y Penal Tradicional</t>
  </si>
  <si>
    <t>Expedientes concluidos</t>
  </si>
  <si>
    <t>Expedientes en trámite</t>
  </si>
  <si>
    <t>Expedientes iniciados en materia Civil, Mercantil, Familiar y Penal Tradicional</t>
  </si>
  <si>
    <t>Asuntos civiles</t>
  </si>
  <si>
    <t>Asuntos mercantiles</t>
  </si>
  <si>
    <t>Asuntos familiares</t>
  </si>
  <si>
    <t>Asuntos penales</t>
  </si>
  <si>
    <t>Asuntos administrativos</t>
  </si>
  <si>
    <t>Expedientes concluidos en materia Civil, Mercantil, Familiar y Penal Tradicional</t>
  </si>
  <si>
    <t>Cerrados con convenio</t>
  </si>
  <si>
    <t>Cerrados sin convenio</t>
  </si>
  <si>
    <t>Cerrados en etapa de solicitud</t>
  </si>
  <si>
    <t>Justicia Alternativa Penal Acusatorio</t>
  </si>
  <si>
    <t>Asuntos derivados</t>
  </si>
  <si>
    <t>Asuntos admitidos</t>
  </si>
  <si>
    <t>Participación</t>
  </si>
  <si>
    <t>Acuerdos celebrados</t>
  </si>
  <si>
    <t>Tipo de notificaciones</t>
  </si>
  <si>
    <t>Realizadas</t>
  </si>
  <si>
    <t>Razonadas</t>
  </si>
  <si>
    <t>Diferidas</t>
  </si>
  <si>
    <t>Pendientes</t>
  </si>
  <si>
    <t>Recibidas con errores</t>
  </si>
  <si>
    <t>Civiles</t>
  </si>
  <si>
    <t>Penales</t>
  </si>
  <si>
    <t>Dirección de Notificadores y Ejecutores</t>
  </si>
  <si>
    <t>Dirección de Notificadores</t>
  </si>
  <si>
    <t>Dirección de Ejecutores</t>
  </si>
  <si>
    <t>Expedientes</t>
  </si>
  <si>
    <t>Con solicitud de diligencia</t>
  </si>
  <si>
    <t>Diligencias realizadas</t>
  </si>
  <si>
    <t>Diligencias canceladas</t>
  </si>
  <si>
    <t>Acumulación de autos</t>
  </si>
  <si>
    <t>Clausura/visitas de verificación</t>
  </si>
  <si>
    <t>Multas de transito</t>
  </si>
  <si>
    <t>Negativa ficta</t>
  </si>
  <si>
    <t>Procedimientos de licitación pública</t>
  </si>
  <si>
    <t>Responsabilidad patrimonial</t>
  </si>
  <si>
    <t>Varios</t>
  </si>
  <si>
    <t>Enero</t>
  </si>
  <si>
    <t>Febrero</t>
  </si>
  <si>
    <t>Marzo</t>
  </si>
  <si>
    <r>
      <t>Acumulado de expedientes en que se actuó</t>
    </r>
    <r>
      <rPr>
        <b/>
        <vertAlign val="superscript"/>
        <sz val="11"/>
        <color rgb="FF5E2129"/>
        <rFont val="Arial"/>
        <family val="2"/>
      </rPr>
      <t>/1</t>
    </r>
  </si>
  <si>
    <r>
      <t>Acumulado de expedientes en que se actuó</t>
    </r>
    <r>
      <rPr>
        <b/>
        <vertAlign val="superscript"/>
        <sz val="14"/>
        <color rgb="FFBC9B59"/>
        <rFont val="Arial"/>
        <family val="2"/>
      </rPr>
      <t>/1</t>
    </r>
  </si>
  <si>
    <t>Sentencias interlocutorias</t>
  </si>
  <si>
    <t>Tenencia</t>
  </si>
  <si>
    <t>Medios preparatorios mercantiles</t>
  </si>
  <si>
    <t>Procedimientos especiales mercantiles</t>
  </si>
  <si>
    <t>Expedientes iniciados en los Juzgados Civiles</t>
  </si>
  <si>
    <t>Ejecutivo civil</t>
  </si>
  <si>
    <t>Hipotecario</t>
  </si>
  <si>
    <t>Jurisdicción voluntaria civil</t>
  </si>
  <si>
    <t>Procedimientos especiales civiles</t>
  </si>
  <si>
    <t>Único civil</t>
  </si>
  <si>
    <t>Único civil: divorcio incausado</t>
  </si>
  <si>
    <t>Único civil: otros</t>
  </si>
  <si>
    <t>Sentencias dictadas y otras resoluciones</t>
  </si>
  <si>
    <t>Audiencias realizadas, diferidas y suspendidas</t>
  </si>
  <si>
    <t>Impugnación de recibos de agua</t>
  </si>
  <si>
    <t>Mixtas</t>
  </si>
  <si>
    <t>Prescripción</t>
  </si>
  <si>
    <t>Desglose de sentencias dictadas y otras resoluciones</t>
  </si>
  <si>
    <t>Tabulado</t>
  </si>
  <si>
    <t>Descripción</t>
  </si>
  <si>
    <t>Tabulados de Juzgados Mercantiles</t>
  </si>
  <si>
    <t>Tabulados de Juzgados Civiles</t>
  </si>
  <si>
    <t>Tabulados de Juzgados Familiares</t>
  </si>
  <si>
    <t>Índice</t>
  </si>
  <si>
    <t>Tabulados de Sala Administrativa</t>
  </si>
  <si>
    <t>Juzgados Mercantiles, Civiles y Familiares</t>
  </si>
  <si>
    <t>Juzgados Penales Tradicionales y Acusatorios</t>
  </si>
  <si>
    <t>Justicia Alternativa</t>
  </si>
  <si>
    <t>Tabulados de Juzgados de Ejecución Tradicional</t>
  </si>
  <si>
    <t>Tabulados de Juzgados Penales Tradicional</t>
  </si>
  <si>
    <t>Tabulados de Gestión</t>
  </si>
  <si>
    <t>Tabulados en Materia del Sistema Penal Acusatorio</t>
  </si>
  <si>
    <t>Tabulados de la Dirección de Notificadores y Ejecutores</t>
  </si>
  <si>
    <t>Tabulados de Preparación y Especializado Tradicional</t>
  </si>
  <si>
    <t>Tabulados de Juzgados de Oralidad para Adolescentes</t>
  </si>
  <si>
    <t>Tentativa de fraude</t>
  </si>
  <si>
    <t>Atentados al pudor equiparado</t>
  </si>
  <si>
    <t>Atentados a la estética urbana</t>
  </si>
  <si>
    <t>No admitido</t>
  </si>
  <si>
    <t>Aborto doloso</t>
  </si>
  <si>
    <t>Abuso de autoridad</t>
  </si>
  <si>
    <t>Contra la salud</t>
  </si>
  <si>
    <t>Desaparición forzada de persona</t>
  </si>
  <si>
    <t>Encubrimiento</t>
  </si>
  <si>
    <t>Feminicidio</t>
  </si>
  <si>
    <t>Homicidio culposo</t>
  </si>
  <si>
    <t>Homicidio doloso</t>
  </si>
  <si>
    <t>Omisión de auxilio</t>
  </si>
  <si>
    <t>Suplantación de la identidad</t>
  </si>
  <si>
    <t>Sustracción de menores e incapaces</t>
  </si>
  <si>
    <t>Tentativa de abigeato</t>
  </si>
  <si>
    <t>Tentativa de extorsión</t>
  </si>
  <si>
    <t>Tentativa de feminicidio</t>
  </si>
  <si>
    <t>Tentativa de homicidio doloso</t>
  </si>
  <si>
    <t>Tentativa de sustracción de menores e incapaces</t>
  </si>
  <si>
    <t>Violencia a partir de una relación de pareja</t>
  </si>
  <si>
    <t>Sentencia condenatoria emitida en Procedimiento Abreviado</t>
  </si>
  <si>
    <t>Sentencia mixta</t>
  </si>
  <si>
    <t>Portación de arma de fuego y municiones</t>
  </si>
  <si>
    <t>Tabulados en Materia Mercantil, Civil, Familiar y Penal Alternativa Tradicional</t>
  </si>
  <si>
    <t>Tabulados de Control y Juicio Oral Penal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</si>
  <si>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Los juzgados Quinto y Sexto Mercantil tramitan juicios orales en esta materia.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</si>
  <si>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por Juzgado.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</si>
  <si>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acumulados según periodo.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</si>
  <si>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Expedientes únicos por Juzgado.</t>
    </r>
  </si>
  <si>
    <t>Multas por alcoholímetro</t>
  </si>
  <si>
    <t>Juzgados de Preparación y Especializado para Adolescentes</t>
  </si>
  <si>
    <t>Amparos en Juzgados de Reparación y Especializado para Adolescentes</t>
  </si>
  <si>
    <t>PODER JUDICIAL DEL ESTADO DE AGUASCALIENTES</t>
  </si>
  <si>
    <t>/1 Son expedientes únicos por Juzgado.</t>
  </si>
  <si>
    <t xml:space="preserve">Poder Judicial del Estado de Aguascalientes. </t>
  </si>
  <si>
    <t xml:space="preserve"> </t>
  </si>
  <si>
    <t xml:space="preserve">Juzgado  Cuarto </t>
  </si>
  <si>
    <t>Juzgado  Cuarto</t>
  </si>
  <si>
    <t>Juzgado 
Sexto</t>
  </si>
  <si>
    <t xml:space="preserve"> Juzgado 
Sexto</t>
  </si>
  <si>
    <t>Juzgado 
Cuarto</t>
  </si>
  <si>
    <t>Juzgados Penales</t>
  </si>
  <si>
    <t>Juzgado 
Segundo</t>
  </si>
  <si>
    <t>Expedientes resueltos en los Juzgados Penales 
(Sistema Tradicional)</t>
  </si>
  <si>
    <t>Tabulados de Sala Penal</t>
  </si>
  <si>
    <t>Sala Penal 1.1</t>
  </si>
  <si>
    <t>Expedientes iniciados y resueltos por la Sala Penal</t>
  </si>
  <si>
    <t>Sistema Penal Tradicional</t>
  </si>
  <si>
    <t>Sistema Penal Acusatorio</t>
  </si>
  <si>
    <t>Sistema de Justicia para Adolecentes</t>
  </si>
  <si>
    <t>Juzgados de Ejecución</t>
  </si>
  <si>
    <t>Sala Penal 1.2</t>
  </si>
  <si>
    <t xml:space="preserve">Sentido de las resoluciones emitidas por la Sala Penal  </t>
  </si>
  <si>
    <t>Confirma</t>
  </si>
  <si>
    <t>Modifica</t>
  </si>
  <si>
    <t>Revoca</t>
  </si>
  <si>
    <t>Sin materia</t>
  </si>
  <si>
    <t>Improcedente</t>
  </si>
  <si>
    <t>Reposición</t>
  </si>
  <si>
    <t>Sobresee</t>
  </si>
  <si>
    <t>Tabulados de Sala Civil</t>
  </si>
  <si>
    <t>3 Sala Administrativa</t>
  </si>
  <si>
    <t>1 Sala Penal</t>
  </si>
  <si>
    <t>2 Sala Civil</t>
  </si>
  <si>
    <t>Estadística 2019</t>
  </si>
  <si>
    <t>Estadística 2019.</t>
  </si>
  <si>
    <t>Sala Administrativa</t>
  </si>
  <si>
    <t>Salas de segunda instancia</t>
  </si>
  <si>
    <t>Expedientes iniciados y resueltos por la Sala Civil</t>
  </si>
  <si>
    <t>Materia Mercantil</t>
  </si>
  <si>
    <t>Materia Familiar</t>
  </si>
  <si>
    <t>Materia 
Civil</t>
  </si>
  <si>
    <t>Sala Civil 2.1</t>
  </si>
  <si>
    <t>Sala Civil 2.2</t>
  </si>
  <si>
    <t>Administrativa 3.1</t>
  </si>
  <si>
    <t>Administrativa 3.2</t>
  </si>
  <si>
    <t>Administrativa 3.3</t>
  </si>
  <si>
    <t>Abril</t>
  </si>
  <si>
    <t>Concesión taxi</t>
  </si>
  <si>
    <t>Civil 4.1</t>
  </si>
  <si>
    <t>Civil 4.2</t>
  </si>
  <si>
    <t>Civil 4.3</t>
  </si>
  <si>
    <t>Civil 4.4</t>
  </si>
  <si>
    <t>Civil 4.5</t>
  </si>
  <si>
    <t>Civil 4.6</t>
  </si>
  <si>
    <t>Civil 4.7</t>
  </si>
  <si>
    <t>Civil 4.8</t>
  </si>
  <si>
    <t>Mercantil 5.1</t>
  </si>
  <si>
    <t>Mercantil 5.2</t>
  </si>
  <si>
    <t>Mercantil 5.3</t>
  </si>
  <si>
    <t>Mercantil 5.4</t>
  </si>
  <si>
    <t>Mercantil 5.5</t>
  </si>
  <si>
    <t>Mercantil 5.6</t>
  </si>
  <si>
    <t>Mercantil 5.7</t>
  </si>
  <si>
    <t>Mercantil 5.8</t>
  </si>
  <si>
    <t>Familiar 6.1</t>
  </si>
  <si>
    <t>Familiar 6.2</t>
  </si>
  <si>
    <t>Familiar 6.3</t>
  </si>
  <si>
    <t>Familiar 6.4</t>
  </si>
  <si>
    <t>Familiar 6.5</t>
  </si>
  <si>
    <t>Familiar 6.6</t>
  </si>
  <si>
    <t>Familiar 6.7</t>
  </si>
  <si>
    <t>Familiar 6.8</t>
  </si>
  <si>
    <t>Penal 7.1.1</t>
  </si>
  <si>
    <t>Penal 7.1.2</t>
  </si>
  <si>
    <t>Penal 7.1.3</t>
  </si>
  <si>
    <t>Ejecución 7.2.1</t>
  </si>
  <si>
    <t>Preparación Especializado 7.3.1</t>
  </si>
  <si>
    <t>Preparación Especializado 7.3.2</t>
  </si>
  <si>
    <t>Preparación Especializado 7.3.3</t>
  </si>
  <si>
    <t>Preparación Especializado 7.3.4</t>
  </si>
  <si>
    <t>Preparación Especializado 7.3.5</t>
  </si>
  <si>
    <t>Preparación Especializado 7.3.6</t>
  </si>
  <si>
    <t>Oral Penal 8.1.1</t>
  </si>
  <si>
    <t>Oral Penal 8.1.2</t>
  </si>
  <si>
    <t>Oral Penal 8.1.3</t>
  </si>
  <si>
    <t>Gestión 8.2.1</t>
  </si>
  <si>
    <t>Gestión 8.2.2</t>
  </si>
  <si>
    <t>Gestión 8.3.1</t>
  </si>
  <si>
    <t>Adolescentes 8.3.2</t>
  </si>
  <si>
    <t>Adolescentes 8.3.4</t>
  </si>
  <si>
    <t>Adolescentes 8.3.3</t>
  </si>
  <si>
    <t>4 Civil</t>
  </si>
  <si>
    <t>5 Mercantil</t>
  </si>
  <si>
    <t>6 Familiar</t>
  </si>
  <si>
    <t>7.1 Penal</t>
  </si>
  <si>
    <t>7.2 Ejecución</t>
  </si>
  <si>
    <t>7.3 Preparación y Especializado</t>
  </si>
  <si>
    <t>8.1 Oral Penal</t>
  </si>
  <si>
    <t>8.2 Gestión</t>
  </si>
  <si>
    <t>8.3 Adolescentes</t>
  </si>
  <si>
    <t>Medidas de seguridad (inimputabilidad)</t>
  </si>
  <si>
    <t>Tentativa de atentados al pudor equiparado</t>
  </si>
  <si>
    <t>Suplantación de identidad</t>
  </si>
  <si>
    <t>Ejercicio indebido del servicio público</t>
  </si>
  <si>
    <t>Expedientes iniciados en los Juzgados Penales (Sistema Tradicional) por tipo de delito</t>
  </si>
  <si>
    <t>Expedientes iniciados en el Juzgado de Preparación para Adolescentes por tipo de delito</t>
  </si>
  <si>
    <t>Expediente iniciado en el Juzgados  Especializado para Adolescentes por tipo de delito</t>
  </si>
  <si>
    <t>Carpetas digitales iniciadas en la Unidad de Gestión para los Juzgados de Ejecución de Penas y Medidas de Seguridad por tipo de delito</t>
  </si>
  <si>
    <t>Carpetas digitales iniciadas en el Juzgado de Control, Juicio Oral Penal y Ejecución Especializado en Justicia para Adolescentes por tipo de delito</t>
  </si>
  <si>
    <t>Carpetas digitales resueltas en el Juzgado de Control, Juicio Oral Penal y Ejecución Especializado en Justicia para Adolescentes</t>
  </si>
  <si>
    <t>Acumulado al mes de enero</t>
  </si>
  <si>
    <t>Acumulado al mes de febrero</t>
  </si>
  <si>
    <t>Acumulado al mes de abril</t>
  </si>
  <si>
    <t>Acumulado al mes de marzo</t>
  </si>
  <si>
    <t>Mayo</t>
  </si>
  <si>
    <t>Acumulado al mes de mayo</t>
  </si>
  <si>
    <t>Sentido de las resoluciones emitidas por la Sala Civil</t>
  </si>
  <si>
    <t>Segundo Partido (Calvillo)</t>
  </si>
  <si>
    <t>Tercer Partido (Pabellón)</t>
  </si>
  <si>
    <t>Cuarto Partido (Rincón de Romos)</t>
  </si>
  <si>
    <t>Quinto Partido (Jesús María)</t>
  </si>
  <si>
    <t>Junio</t>
  </si>
  <si>
    <t>Acumulado al mes de junio</t>
  </si>
  <si>
    <t>Otros civiles</t>
  </si>
  <si>
    <t>Transporte público (movilidad)</t>
  </si>
  <si>
    <t>Uso de suelo</t>
  </si>
  <si>
    <t>Tentativa de atentados al pudor</t>
  </si>
  <si>
    <t>Tentativa de violación</t>
  </si>
  <si>
    <t>Trata de personas</t>
  </si>
  <si>
    <t>Primer Partido (Aguascalientes)</t>
  </si>
  <si>
    <t>/1 Una carpeta de investigación recibida por la Fiscalía del Estado puede derivarse en una o más carpetas digitales por razones administrativas y de control.</t>
  </si>
  <si>
    <t>Julio</t>
  </si>
  <si>
    <t>Acumulado al mes de julio</t>
  </si>
  <si>
    <r>
      <rPr>
        <b/>
        <sz val="14"/>
        <color theme="1"/>
        <rFont val="Helvetica Neue"/>
      </rPr>
      <t>Nota</t>
    </r>
    <r>
      <rPr>
        <sz val="14"/>
        <color theme="1"/>
        <rFont val="Helvetica Neue"/>
        <family val="2"/>
      </rPr>
      <t>: Los datos contenidos en esta publicación son de carácter informativo</t>
    </r>
    <r>
      <rPr>
        <sz val="14"/>
        <color theme="1"/>
        <rFont val="Helvetica Neue"/>
      </rPr>
      <t>.</t>
    </r>
  </si>
  <si>
    <t>Tabulados de Juzgados Mixtos</t>
  </si>
  <si>
    <t>Juzgados Mixtos</t>
  </si>
  <si>
    <t>Divorcio incausado</t>
  </si>
  <si>
    <t>Materia</t>
  </si>
  <si>
    <t>Familiar</t>
  </si>
  <si>
    <t>Penal</t>
  </si>
  <si>
    <t>Uso de documentos falsos</t>
  </si>
  <si>
    <t>Mixtos 9.1</t>
  </si>
  <si>
    <t>Mixtos 9.2</t>
  </si>
  <si>
    <t>Mixtos 9.3</t>
  </si>
  <si>
    <t>9 Juzgados Mixtos</t>
  </si>
  <si>
    <t>10.1 Alternativa Tradicional</t>
  </si>
  <si>
    <t>10.2 Alternativa Penal Acusatorio</t>
  </si>
  <si>
    <t>11 Notificadores y Ejecutores</t>
  </si>
  <si>
    <t>Homicidio Culposo</t>
  </si>
  <si>
    <t>Sentencias Mixtas</t>
  </si>
  <si>
    <t>Agosto</t>
  </si>
  <si>
    <t>Atentados al equilibrio ecológico dolosos</t>
  </si>
  <si>
    <t>Contra la dignidad de los muertos</t>
  </si>
  <si>
    <t>Acumulado al mes de agosto</t>
  </si>
  <si>
    <t>Civil - Mercantil</t>
  </si>
  <si>
    <t>Expedientes iniciados por delito (Sistema Penal Tradicional)</t>
  </si>
  <si>
    <t>Naturaleza de los expedientes iniciados civiles</t>
  </si>
  <si>
    <t>Delito/1</t>
  </si>
  <si>
    <t>/1: Cada expediente puede ser iniciado por más de un delito.</t>
  </si>
  <si>
    <t>Privación ilegal de la libertad (legislación local)</t>
  </si>
  <si>
    <t>Secuestro para obtener rescate</t>
  </si>
  <si>
    <t>Secuestro en calidad de rehén</t>
  </si>
  <si>
    <t>Secuestro para causar daño</t>
  </si>
  <si>
    <t>Secuestro exprés</t>
  </si>
  <si>
    <t>Actos prejudiciales</t>
  </si>
  <si>
    <t>Actos prejudiciales civiles</t>
  </si>
  <si>
    <t>Actos prejudiciales mercantiles</t>
  </si>
  <si>
    <t>Especial de ejecución de garantías</t>
  </si>
  <si>
    <t>Juicio ordinario (1947)</t>
  </si>
  <si>
    <t>Juicio único</t>
  </si>
  <si>
    <t>Juicio único civil</t>
  </si>
  <si>
    <t>Juicios sucesorios</t>
  </si>
  <si>
    <t>Jurisdicción voluntaria (1947)</t>
  </si>
  <si>
    <t>Procedimientos especiales civiles (ANT)</t>
  </si>
  <si>
    <t>Lesiones</t>
  </si>
  <si>
    <t>Daño en las cosas</t>
  </si>
  <si>
    <t>Falsificación de documentos</t>
  </si>
  <si>
    <t>Tráfico de menores</t>
  </si>
  <si>
    <t>Septiembre</t>
  </si>
  <si>
    <t>Acumulado al mes de septiembre</t>
  </si>
  <si>
    <t>Juicio de tramitación especial (1947)</t>
  </si>
  <si>
    <t>Pendiente</t>
  </si>
  <si>
    <t>Tentativa de lesiones dolosas</t>
  </si>
  <si>
    <t>Tentativa de violación equiparada</t>
  </si>
  <si>
    <t>Usurpación de profesiones</t>
  </si>
  <si>
    <t>Abuso sexual equiparado</t>
  </si>
  <si>
    <t>Atentados al pudor euiparado</t>
  </si>
  <si>
    <t>Carpetas digitales iniciadas en los Juzgados de Control y Juicio Oral Penal en el Estado por tipo de delito/1 2</t>
  </si>
  <si>
    <t>/2 Se reclasifican delitos de privación ilegal de la libertad de acuerdo a la norma técnica.</t>
  </si>
  <si>
    <t>Periodo: Enero - Octubre</t>
  </si>
  <si>
    <t>Total acumulado octubre 2019</t>
  </si>
  <si>
    <t>Octubre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</si>
  <si>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Acumulado a octubre 2019</t>
    </r>
  </si>
  <si>
    <t>Alternativa Tradicional 10.1.1</t>
  </si>
  <si>
    <t>Alternativa Tradicional 10.1.2</t>
  </si>
  <si>
    <t>Alternativa Tradicional 10.1.3</t>
  </si>
  <si>
    <t>Alternativa Penal Acusatorio 10.2.1</t>
  </si>
  <si>
    <t>Notificadores Ejecutores 11.1</t>
  </si>
  <si>
    <t>Notificadores Ejecutores 11.2</t>
  </si>
  <si>
    <t>Peculado</t>
  </si>
  <si>
    <t>Usurpació de profesiones</t>
  </si>
  <si>
    <t>Acumulado al mes de octubre</t>
  </si>
  <si>
    <t>Resistencia  de particulares</t>
  </si>
  <si>
    <t>Tentativa de privación ilegal de la libertad</t>
  </si>
  <si>
    <t>Juicio de lesividad</t>
  </si>
  <si>
    <t>Resolución administrativa</t>
  </si>
  <si>
    <t>Responsabilidad de servidores públicos y anticorrupción</t>
  </si>
  <si>
    <t>Fecha de elaboración: 10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</si>
</sst>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BC9B59"/>
      <name val="Arial"/>
      <family val="2"/>
    </font>
    <font>
      <b/>
      <sz val="11"/>
      <color rgb="FF5E2129"/>
      <name val="Arial"/>
      <family val="2"/>
    </font>
    <font>
      <b/>
      <sz val="14"/>
      <color rgb="FF5E212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vertAlign val="superscript"/>
      <sz val="11"/>
      <color rgb="FF5E2129"/>
      <name val="Arial"/>
      <family val="2"/>
    </font>
    <font>
      <b/>
      <vertAlign val="superscript"/>
      <sz val="14"/>
      <color rgb="FFBC9B59"/>
      <name val="Arial"/>
      <family val="2"/>
    </font>
    <font>
      <sz val="7.5"/>
      <color theme="1"/>
      <name val="Verdana"/>
      <family val="2"/>
    </font>
    <font>
      <sz val="12"/>
      <color theme="1"/>
      <name val="Arial"/>
      <family val="2"/>
    </font>
    <font>
      <b/>
      <sz val="12"/>
      <color rgb="FF5E212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sz val="14"/>
      <color rgb="FF5E2129"/>
      <name val="Helvetica Neue"/>
      <family val="2"/>
    </font>
    <font>
      <b/>
      <sz val="24"/>
      <color rgb="FF5E2129"/>
      <name val="Helvetica Neue"/>
      <family val="2"/>
    </font>
    <font>
      <b/>
      <sz val="22"/>
      <color rgb="FF5E2129"/>
      <name val="Helvetica Neue"/>
      <family val="2"/>
    </font>
    <font>
      <b/>
      <sz val="18"/>
      <color rgb="FFBC9B59"/>
      <name val="Helvetica Neue"/>
      <family val="2"/>
    </font>
    <font>
      <b/>
      <sz val="16"/>
      <color rgb="FFBC9B59"/>
      <name val="Helvetica Neue"/>
      <family val="2"/>
    </font>
    <font>
      <sz val="12"/>
      <color theme="1"/>
      <name val="Helvetica Neue"/>
      <family val="2"/>
    </font>
    <font>
      <sz val="14"/>
      <color rgb="FFBC9B59"/>
      <name val="Helvetica Neue"/>
      <family val="2"/>
    </font>
    <font>
      <b/>
      <sz val="14"/>
      <color theme="0"/>
      <name val="Helvetica Neue"/>
      <family val="2"/>
    </font>
    <font>
      <sz val="12"/>
      <name val="Helvetica Neue"/>
      <family val="2"/>
    </font>
    <font>
      <b/>
      <sz val="18"/>
      <color theme="0"/>
      <name val="Helvetica Neue"/>
      <family val="2"/>
    </font>
    <font>
      <sz val="11"/>
      <color rgb="FF5E2129"/>
      <name val="Calibri"/>
      <family val="2"/>
      <scheme val="minor"/>
    </font>
    <font>
      <sz val="14"/>
      <color rgb="FF5E2129"/>
      <name val="Helvetica Neue"/>
      <family val="2"/>
    </font>
    <font>
      <b/>
      <sz val="18"/>
      <color rgb="FFCDAF78"/>
      <name val="Helvetica Neue"/>
      <family val="2"/>
    </font>
    <font>
      <b/>
      <sz val="12"/>
      <name val="Helvetica Neue"/>
      <family val="2"/>
    </font>
    <font>
      <sz val="12"/>
      <color rgb="FF5E2129"/>
      <name val="Helvetica Neue"/>
      <family val="2"/>
    </font>
    <font>
      <u/>
      <sz val="14"/>
      <color theme="10"/>
      <name val="Helvetica Neue"/>
      <family val="2"/>
    </font>
    <font>
      <b/>
      <sz val="18"/>
      <color rgb="FFCDAF78"/>
      <name val="Arial Negrita"/>
    </font>
    <font>
      <sz val="14"/>
      <color theme="1"/>
      <name val="Helvetica Neue"/>
      <family val="2"/>
    </font>
    <font>
      <b/>
      <sz val="12"/>
      <name val="Helvetica Neue"/>
    </font>
    <font>
      <b/>
      <sz val="12"/>
      <color rgb="FF5E2129"/>
      <name val="Helvetica Neue"/>
    </font>
    <font>
      <sz val="16"/>
      <color theme="1"/>
      <name val="Calibri"/>
      <family val="2"/>
      <scheme val="minor"/>
    </font>
    <font>
      <b/>
      <sz val="14"/>
      <color theme="1"/>
      <name val="Helvetica Neue"/>
    </font>
    <font>
      <sz val="14"/>
      <color theme="1"/>
      <name val="Helvetica Neue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8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E2129"/>
      </patternFill>
    </fill>
    <fill>
      <patternFill patternType="solid">
        <fgColor rgb="FFBC9B59"/>
      </patternFill>
    </fill>
    <fill>
      <patternFill patternType="solid">
        <fgColor rgb="FF8C5D41"/>
      </patternFill>
    </fill>
    <fill>
      <patternFill patternType="solid">
        <fgColor rgb="FFBC9B59"/>
        <bgColor indexed="64"/>
      </patternFill>
    </fill>
    <fill>
      <patternFill patternType="solid">
        <fgColor rgb="FFCDAF78"/>
      </patternFill>
    </fill>
    <fill>
      <patternFill patternType="solid">
        <fgColor rgb="FFCDAF78"/>
        <bgColor indexed="64"/>
      </patternFill>
    </fill>
    <fill>
      <patternFill patternType="solid">
        <fgColor rgb="FF5E2129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5">
    <xf numFmtId="0" fontId="0" fillId="0" borderId="0"/>
    <xf numFmtId="0" fontId="12" fillId="0" borderId="0" applyNumberFormat="0" applyFill="0" applyBorder="0" applyAlignment="0" applyProtection="0"/>
    <xf numFmtId="0" fontId="19" fillId="0" borderId="0">
      <alignment horizontal="center"/>
    </xf>
    <xf numFmtId="0" fontId="20" fillId="0" borderId="0">
      <alignment horizontal="center" vertical="center"/>
    </xf>
    <xf numFmtId="0" fontId="21" fillId="0" borderId="0">
      <alignment horizontal="center" vertical="center"/>
    </xf>
    <xf numFmtId="0" fontId="22" fillId="4" borderId="2" applyAlignment="0">
      <alignment horizontal="center" vertical="center" wrapText="1"/>
    </xf>
    <xf numFmtId="0" fontId="18" fillId="0" borderId="0">
      <alignment horizontal="left" vertical="center"/>
    </xf>
    <xf numFmtId="0" fontId="23" fillId="0" borderId="0">
      <alignment vertical="center"/>
    </xf>
    <xf numFmtId="0" fontId="33" fillId="0" borderId="0" applyFill="0" applyBorder="0" applyProtection="0">
      <alignment vertical="center"/>
    </xf>
    <xf numFmtId="0" fontId="24" fillId="0" borderId="0">
      <alignment vertical="center"/>
    </xf>
    <xf numFmtId="0" fontId="25" fillId="6" borderId="1">
      <alignment horizontal="right" vertical="top" wrapText="1"/>
    </xf>
    <xf numFmtId="3" fontId="26" fillId="5" borderId="1">
      <alignment horizontal="right" vertical="center" wrapText="1"/>
    </xf>
    <xf numFmtId="3" fontId="26" fillId="8" borderId="1">
      <alignment horizontal="right" vertical="center" wrapText="1"/>
    </xf>
    <xf numFmtId="0" fontId="32" fillId="0" borderId="0" applyFill="0" applyBorder="0">
      <alignment vertical="center"/>
    </xf>
    <xf numFmtId="0" fontId="25" fillId="6" borderId="1">
      <alignment horizontal="left" vertical="top" wrapText="1"/>
    </xf>
  </cellStyleXfs>
  <cellXfs count="141">
    <xf numFmtId="0" fontId="0" fillId="0" borderId="0" xfId="0"/>
    <xf numFmtId="3" fontId="1" fillId="0" borderId="0" xfId="0" applyNumberFormat="1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horizontal="right"/>
    </xf>
    <xf numFmtId="3" fontId="0" fillId="0" borderId="0" xfId="0" applyNumberForma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0" fillId="0" borderId="0" xfId="0" applyFont="1"/>
    <xf numFmtId="0" fontId="14" fillId="0" borderId="0" xfId="1" applyFont="1"/>
    <xf numFmtId="0" fontId="1" fillId="0" borderId="0" xfId="0" applyFont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0" fontId="10" fillId="0" borderId="0" xfId="0" applyFont="1" applyFill="1"/>
    <xf numFmtId="0" fontId="15" fillId="0" borderId="0" xfId="0" applyFont="1"/>
    <xf numFmtId="0" fontId="18" fillId="0" borderId="0" xfId="6">
      <alignment horizontal="left" vertical="center"/>
    </xf>
    <xf numFmtId="0" fontId="23" fillId="0" borderId="0" xfId="7">
      <alignment vertical="center"/>
    </xf>
    <xf numFmtId="0" fontId="33" fillId="0" borderId="0" xfId="8">
      <alignment vertical="center"/>
    </xf>
    <xf numFmtId="0" fontId="25" fillId="6" borderId="1" xfId="10">
      <alignment horizontal="right" vertical="top" wrapText="1"/>
    </xf>
    <xf numFmtId="3" fontId="26" fillId="5" borderId="1" xfId="11">
      <alignment horizontal="right" vertical="center" wrapText="1"/>
    </xf>
    <xf numFmtId="3" fontId="26" fillId="8" borderId="1" xfId="12">
      <alignment horizontal="right" vertical="center" wrapText="1"/>
    </xf>
    <xf numFmtId="0" fontId="32" fillId="5" borderId="1" xfId="13" applyFill="1" applyBorder="1">
      <alignment vertical="center"/>
    </xf>
    <xf numFmtId="0" fontId="32" fillId="8" borderId="1" xfId="13" applyFill="1" applyBorder="1">
      <alignment vertical="center"/>
    </xf>
    <xf numFmtId="0" fontId="24" fillId="0" borderId="0" xfId="9" applyAlignment="1">
      <alignment horizontal="right" vertical="center"/>
    </xf>
    <xf numFmtId="0" fontId="29" fillId="0" borderId="0" xfId="9" applyFont="1" applyFill="1">
      <alignment vertical="center"/>
    </xf>
    <xf numFmtId="0" fontId="28" fillId="10" borderId="0" xfId="0" applyFont="1" applyFill="1"/>
    <xf numFmtId="0" fontId="30" fillId="10" borderId="0" xfId="4" applyFont="1" applyFill="1" applyAlignment="1">
      <alignment vertical="center"/>
    </xf>
    <xf numFmtId="0" fontId="32" fillId="5" borderId="4" xfId="13" applyFill="1" applyBorder="1" applyAlignment="1">
      <alignment vertical="center"/>
    </xf>
    <xf numFmtId="0" fontId="19" fillId="0" borderId="0" xfId="2" applyFill="1" applyAlignment="1">
      <alignment vertical="center"/>
    </xf>
    <xf numFmtId="0" fontId="32" fillId="8" borderId="4" xfId="13" applyFill="1" applyBorder="1" applyAlignment="1">
      <alignment vertical="center"/>
    </xf>
    <xf numFmtId="0" fontId="0" fillId="0" borderId="0" xfId="0" applyFont="1" applyAlignment="1"/>
    <xf numFmtId="0" fontId="1" fillId="0" borderId="0" xfId="0" applyFont="1" applyAlignment="1"/>
    <xf numFmtId="3" fontId="31" fillId="8" borderId="1" xfId="12" applyFont="1">
      <alignment horizontal="right" vertical="center" wrapText="1"/>
    </xf>
    <xf numFmtId="3" fontId="31" fillId="5" borderId="1" xfId="11" applyFont="1">
      <alignment horizontal="right" vertical="center" wrapText="1"/>
    </xf>
    <xf numFmtId="0" fontId="25" fillId="6" borderId="1" xfId="10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5" fillId="6" borderId="1" xfId="14">
      <alignment horizontal="left" vertical="top" wrapText="1"/>
    </xf>
    <xf numFmtId="0" fontId="25" fillId="6" borderId="4" xfId="10" applyBorder="1" applyAlignment="1">
      <alignment vertical="center" wrapText="1"/>
    </xf>
    <xf numFmtId="0" fontId="25" fillId="6" borderId="1" xfId="14" applyAlignment="1">
      <alignment vertical="top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0" xfId="0" applyAlignment="1"/>
    <xf numFmtId="0" fontId="22" fillId="4" borderId="2" xfId="5" applyAlignment="1">
      <alignment horizontal="left" vertical="center" wrapText="1"/>
    </xf>
    <xf numFmtId="0" fontId="33" fillId="7" borderId="2" xfId="8" applyFill="1" applyBorder="1">
      <alignment vertical="center"/>
    </xf>
    <xf numFmtId="0" fontId="18" fillId="0" borderId="10" xfId="6" applyBorder="1" applyAlignment="1">
      <alignment horizontal="left" vertical="center"/>
    </xf>
    <xf numFmtId="0" fontId="33" fillId="9" borderId="2" xfId="8" applyFill="1" applyBorder="1">
      <alignment vertical="center"/>
    </xf>
    <xf numFmtId="3" fontId="26" fillId="5" borderId="4" xfId="11" applyBorder="1" applyAlignment="1">
      <alignment vertical="center" wrapText="1"/>
    </xf>
    <xf numFmtId="3" fontId="26" fillId="8" borderId="4" xfId="12" applyBorder="1" applyAlignment="1">
      <alignment vertical="center" wrapText="1"/>
    </xf>
    <xf numFmtId="3" fontId="31" fillId="5" borderId="4" xfId="11" applyFont="1" applyBorder="1" applyAlignment="1">
      <alignment vertical="center" wrapText="1"/>
    </xf>
    <xf numFmtId="0" fontId="35" fillId="0" borderId="0" xfId="7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25" fillId="6" borderId="1" xfId="10" applyAlignment="1">
      <alignment horizontal="left" vertical="top" wrapText="1"/>
    </xf>
    <xf numFmtId="3" fontId="36" fillId="8" borderId="1" xfId="12" applyFont="1">
      <alignment horizontal="right" vertical="center" wrapText="1"/>
    </xf>
    <xf numFmtId="0" fontId="37" fillId="8" borderId="1" xfId="13" applyFont="1" applyFill="1" applyBorder="1">
      <alignment vertical="center"/>
    </xf>
    <xf numFmtId="0" fontId="32" fillId="5" borderId="1" xfId="13" applyFill="1" applyBorder="1" applyAlignment="1">
      <alignment vertical="center" wrapText="1"/>
    </xf>
    <xf numFmtId="0" fontId="37" fillId="5" borderId="1" xfId="13" applyFont="1" applyFill="1" applyBorder="1">
      <alignment vertical="center"/>
    </xf>
    <xf numFmtId="3" fontId="36" fillId="5" borderId="1" xfId="11" applyFont="1">
      <alignment horizontal="right" vertical="center" wrapText="1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Fill="1" applyAlignment="1">
      <alignment horizontal="right"/>
    </xf>
    <xf numFmtId="3" fontId="26" fillId="0" borderId="13" xfId="11" applyFill="1" applyBorder="1">
      <alignment horizontal="right" vertical="center" wrapText="1"/>
    </xf>
    <xf numFmtId="3" fontId="26" fillId="0" borderId="13" xfId="12" applyFill="1" applyBorder="1">
      <alignment horizontal="right" vertical="center" wrapText="1"/>
    </xf>
    <xf numFmtId="1" fontId="0" fillId="0" borderId="0" xfId="0" applyNumberFormat="1"/>
    <xf numFmtId="0" fontId="38" fillId="0" borderId="0" xfId="0" applyFont="1"/>
    <xf numFmtId="0" fontId="38" fillId="0" borderId="13" xfId="0" applyFont="1" applyBorder="1" applyAlignment="1"/>
    <xf numFmtId="0" fontId="1" fillId="0" borderId="0" xfId="0" quotePrefix="1" applyFont="1"/>
    <xf numFmtId="0" fontId="25" fillId="6" borderId="4" xfId="10" applyBorder="1" applyAlignment="1">
      <alignment vertical="top" wrapText="1"/>
    </xf>
    <xf numFmtId="0" fontId="25" fillId="6" borderId="15" xfId="10" applyBorder="1" applyAlignment="1">
      <alignment vertical="top" wrapText="1"/>
    </xf>
    <xf numFmtId="0" fontId="25" fillId="6" borderId="16" xfId="10" applyBorder="1" applyAlignment="1">
      <alignment vertical="top" wrapText="1"/>
    </xf>
    <xf numFmtId="0" fontId="32" fillId="5" borderId="15" xfId="13" applyFill="1" applyBorder="1" applyAlignment="1">
      <alignment vertical="center"/>
    </xf>
    <xf numFmtId="0" fontId="32" fillId="5" borderId="16" xfId="13" applyFill="1" applyBorder="1" applyAlignment="1">
      <alignment vertical="center"/>
    </xf>
    <xf numFmtId="0" fontId="32" fillId="8" borderId="15" xfId="13" applyFill="1" applyBorder="1" applyAlignment="1">
      <alignment vertical="center"/>
    </xf>
    <xf numFmtId="0" fontId="32" fillId="8" borderId="16" xfId="13" applyFill="1" applyBorder="1" applyAlignment="1">
      <alignment vertical="center"/>
    </xf>
    <xf numFmtId="0" fontId="22" fillId="0" borderId="3" xfId="5" applyFill="1" applyBorder="1" applyAlignment="1">
      <alignment vertical="center"/>
    </xf>
    <xf numFmtId="0" fontId="35" fillId="0" borderId="9" xfId="7" applyFont="1" applyFill="1" applyBorder="1" applyAlignment="1">
      <alignment vertical="center"/>
    </xf>
    <xf numFmtId="0" fontId="35" fillId="0" borderId="10" xfId="7" applyFont="1" applyFill="1" applyBorder="1" applyAlignment="1">
      <alignment vertical="center"/>
    </xf>
    <xf numFmtId="0" fontId="40" fillId="0" borderId="9" xfId="7" applyFont="1" applyFill="1" applyBorder="1" applyAlignment="1">
      <alignment vertical="center"/>
    </xf>
    <xf numFmtId="3" fontId="26" fillId="0" borderId="0" xfId="12" applyFill="1" applyBorder="1">
      <alignment horizontal="right" vertical="center" wrapText="1"/>
    </xf>
    <xf numFmtId="3" fontId="0" fillId="0" borderId="0" xfId="0" applyNumberFormat="1" applyFill="1" applyBorder="1"/>
    <xf numFmtId="0" fontId="5" fillId="0" borderId="0" xfId="0" quotePrefix="1" applyFont="1"/>
    <xf numFmtId="0" fontId="20" fillId="7" borderId="0" xfId="3" applyFill="1" applyAlignment="1">
      <alignment horizontal="center" vertical="center"/>
    </xf>
    <xf numFmtId="0" fontId="19" fillId="7" borderId="0" xfId="2" applyFill="1" applyAlignment="1">
      <alignment horizontal="center" vertical="center"/>
    </xf>
    <xf numFmtId="0" fontId="29" fillId="7" borderId="0" xfId="9" applyFont="1" applyFill="1" applyAlignment="1">
      <alignment horizontal="center" vertical="center"/>
    </xf>
    <xf numFmtId="0" fontId="37" fillId="7" borderId="1" xfId="13" applyFont="1" applyFill="1" applyBorder="1">
      <alignment vertical="center"/>
    </xf>
    <xf numFmtId="0" fontId="0" fillId="0" borderId="0" xfId="0" applyBorder="1" applyAlignment="1"/>
    <xf numFmtId="0" fontId="20" fillId="7" borderId="0" xfId="3" applyFill="1" applyAlignment="1">
      <alignment horizontal="center" vertical="center"/>
    </xf>
    <xf numFmtId="0" fontId="19" fillId="7" borderId="0" xfId="2" applyFill="1" applyAlignment="1">
      <alignment horizontal="center" vertical="center"/>
    </xf>
    <xf numFmtId="0" fontId="29" fillId="7" borderId="0" xfId="9" applyFont="1" applyFill="1" applyAlignment="1">
      <alignment horizontal="center" vertical="center"/>
    </xf>
    <xf numFmtId="0" fontId="22" fillId="0" borderId="0" xfId="5" applyFill="1" applyBorder="1" applyAlignment="1">
      <alignment vertical="center"/>
    </xf>
    <xf numFmtId="3" fontId="36" fillId="7" borderId="1" xfId="12" applyFont="1" applyFill="1">
      <alignment horizontal="right" vertical="center" wrapText="1"/>
    </xf>
    <xf numFmtId="0" fontId="32" fillId="9" borderId="1" xfId="13" applyFill="1" applyBorder="1">
      <alignment vertical="center"/>
    </xf>
    <xf numFmtId="3" fontId="26" fillId="9" borderId="1" xfId="11" applyFill="1">
      <alignment horizontal="right" vertical="center" wrapText="1"/>
    </xf>
    <xf numFmtId="0" fontId="20" fillId="7" borderId="0" xfId="3" applyFill="1" applyAlignment="1">
      <alignment horizontal="center" vertical="center"/>
    </xf>
    <xf numFmtId="0" fontId="19" fillId="7" borderId="0" xfId="2" applyFill="1" applyAlignment="1">
      <alignment horizontal="center" vertical="center"/>
    </xf>
    <xf numFmtId="0" fontId="29" fillId="7" borderId="0" xfId="9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3" fontId="26" fillId="0" borderId="17" xfId="12" applyFill="1" applyBorder="1">
      <alignment horizontal="right" vertical="center" wrapText="1"/>
    </xf>
    <xf numFmtId="3" fontId="26" fillId="0" borderId="17" xfId="11" applyFill="1" applyBorder="1">
      <alignment horizontal="right" vertical="center" wrapText="1"/>
    </xf>
    <xf numFmtId="0" fontId="22" fillId="4" borderId="5" xfId="5" applyBorder="1" applyAlignment="1">
      <alignment horizontal="left" vertical="center"/>
    </xf>
    <xf numFmtId="0" fontId="22" fillId="4" borderId="6" xfId="5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35" fillId="7" borderId="9" xfId="7" applyFont="1" applyFill="1" applyBorder="1" applyAlignment="1">
      <alignment horizontal="left" vertical="center"/>
    </xf>
    <xf numFmtId="0" fontId="35" fillId="7" borderId="10" xfId="7" applyFont="1" applyFill="1" applyBorder="1" applyAlignment="1">
      <alignment horizontal="left" vertical="center"/>
    </xf>
    <xf numFmtId="0" fontId="35" fillId="0" borderId="10" xfId="7" applyFont="1" applyBorder="1" applyAlignment="1">
      <alignment horizontal="left" vertical="center"/>
    </xf>
    <xf numFmtId="0" fontId="35" fillId="9" borderId="9" xfId="7" applyFont="1" applyFill="1" applyBorder="1" applyAlignment="1">
      <alignment horizontal="left" vertical="center"/>
    </xf>
    <xf numFmtId="0" fontId="35" fillId="9" borderId="10" xfId="7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9" fillId="7" borderId="0" xfId="2" applyFill="1" applyAlignment="1">
      <alignment horizontal="center"/>
    </xf>
    <xf numFmtId="0" fontId="20" fillId="7" borderId="0" xfId="3" applyFill="1" applyAlignment="1">
      <alignment horizontal="center" vertical="center"/>
    </xf>
    <xf numFmtId="0" fontId="27" fillId="7" borderId="0" xfId="4" applyFont="1" applyFill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22" fillId="4" borderId="3" xfId="5" applyBorder="1" applyAlignment="1">
      <alignment horizontal="center" vertical="center"/>
    </xf>
    <xf numFmtId="0" fontId="34" fillId="10" borderId="0" xfId="4" applyFont="1" applyFill="1" applyAlignment="1">
      <alignment horizontal="center" vertical="center"/>
    </xf>
    <xf numFmtId="0" fontId="19" fillId="7" borderId="0" xfId="2" applyFill="1" applyAlignment="1">
      <alignment horizontal="center" vertical="center"/>
    </xf>
    <xf numFmtId="0" fontId="29" fillId="7" borderId="0" xfId="9" applyFont="1" applyFill="1" applyAlignment="1">
      <alignment horizontal="center" vertical="center"/>
    </xf>
    <xf numFmtId="0" fontId="22" fillId="4" borderId="14" xfId="5" applyBorder="1" applyAlignment="1">
      <alignment horizontal="center" vertical="center"/>
    </xf>
    <xf numFmtId="0" fontId="30" fillId="10" borderId="0" xfId="4" applyFont="1" applyFill="1" applyAlignment="1">
      <alignment horizontal="center" vertical="center"/>
    </xf>
    <xf numFmtId="0" fontId="22" fillId="4" borderId="3" xfId="5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5">
    <cellStyle name="Cabecera de Tablas" xfId="5" xr:uid="{00000000-0005-0000-0000-000000000000}"/>
    <cellStyle name="Conceptos en Tablas" xfId="13" xr:uid="{00000000-0005-0000-0000-000001000000}"/>
    <cellStyle name="Hipervínculo" xfId="1" builtinId="8"/>
    <cellStyle name="Hipervínculos Generales" xfId="8" xr:uid="{00000000-0005-0000-0000-000003000000}"/>
    <cellStyle name="Normal" xfId="0" builtinId="0"/>
    <cellStyle name="Primera Fila en Tablas" xfId="11" xr:uid="{00000000-0005-0000-0000-000005000000}"/>
    <cellStyle name="Resalte Tinto" xfId="6" xr:uid="{00000000-0005-0000-0000-000006000000}"/>
    <cellStyle name="Rubros en tablas" xfId="10" xr:uid="{00000000-0005-0000-0000-000007000000}"/>
    <cellStyle name="Rubros principales en tablas" xfId="14" xr:uid="{00000000-0005-0000-0000-000008000000}"/>
    <cellStyle name="Segunda Fila en Tablas 2" xfId="12" xr:uid="{00000000-0005-0000-0000-000009000000}"/>
    <cellStyle name="Sub-Título 1" xfId="3" xr:uid="{00000000-0005-0000-0000-00000A000000}"/>
    <cellStyle name="Sub-Título 2" xfId="4" xr:uid="{00000000-0005-0000-0000-00000B000000}"/>
    <cellStyle name="Sub-Título 2 General" xfId="9" xr:uid="{00000000-0005-0000-0000-00000C000000}"/>
    <cellStyle name="Texto General" xfId="7" xr:uid="{00000000-0005-0000-0000-00000D000000}"/>
    <cellStyle name="Titulos PJEA" xfId="2" xr:uid="{00000000-0005-0000-0000-00000E000000}"/>
  </cellStyles>
  <dxfs count="2">
    <dxf>
      <fill>
        <patternFill>
          <bgColor rgb="FFCDAF78"/>
        </patternFill>
      </fill>
    </dxf>
    <dxf>
      <fill>
        <patternFill>
          <bgColor rgb="FFBC9B5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2" defaultTableStyle="Formato general de Tablas" defaultPivotStyle="PivotStyleLight16">
    <tableStyle name="Contenido General de Tablas" pivot="0" count="0" xr9:uid="{00000000-0011-0000-FFFF-FFFF00000000}"/>
    <tableStyle name="Formato general de Tablas" pivot="0" count="2" xr9:uid="{00000000-0011-0000-FFFF-FFFF01000000}">
      <tableStyleElement type="firstRowStripe" dxfId="1"/>
      <tableStyleElement type="secondRowStripe" dxfId="0"/>
    </tableStyle>
  </tableStyles>
  <colors>
    <mruColors>
      <color rgb="FFCDAF78"/>
      <color rgb="FFBC9B59"/>
      <color rgb="FF5E2129"/>
      <color rgb="FFF3E6D9"/>
      <color rgb="FFDBB691"/>
      <color rgb="FF8C5D41"/>
      <color rgb="FFA20000"/>
      <color rgb="FFFFFFFF"/>
      <color rgb="FF483018"/>
      <color rgb="FFF7E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7.png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690561</xdr:colOff>
      <xdr:row>0</xdr:row>
      <xdr:rowOff>178594</xdr:rowOff>
    </xdr:from>
    <xdr:to>
      <xdr:col>1</xdr:col>
      <xdr:colOff>3398908</xdr:colOff>
      <xdr:row>7</xdr:row>
      <xdr:rowOff>80454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68E2AE-C76B-470D-811F-49841520D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4405" y="178594"/>
          <a:ext cx="2708347" cy="2080704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279399</xdr:colOff>
      <xdr:row>0</xdr:row>
      <xdr:rowOff>53974</xdr:rowOff>
    </xdr:from>
    <xdr:to>
      <xdr:col>1</xdr:col>
      <xdr:colOff>33709</xdr:colOff>
      <xdr:row>2</xdr:row>
      <xdr:rowOff>149034</xdr:rowOff>
    </xdr:to>
    <xdr:pic>
      <xdr:nvPicPr>
        <xdr:cNvPr id="2" name="Gráfico 1" descr="Atrás">
          <a:extLst>
            <a:ext uri="{FF2B5EF4-FFF2-40B4-BE49-F238E27FC236}">
              <a16:creationId xmlns:a16="http://schemas.microsoft.com/office/drawing/2014/main" id="{1675147C-696A-3243-92B6-DB3F91E1B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399" y="53974"/>
          <a:ext cx="576000" cy="50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282575</xdr:colOff>
      <xdr:row>0</xdr:row>
      <xdr:rowOff>53974</xdr:rowOff>
    </xdr:from>
    <xdr:to>
      <xdr:col>1</xdr:col>
      <xdr:colOff>34980</xdr:colOff>
      <xdr:row>2</xdr:row>
      <xdr:rowOff>147129</xdr:rowOff>
    </xdr:to>
    <xdr:pic>
      <xdr:nvPicPr>
        <xdr:cNvPr id="5" name="Gráfico 4" descr="Atrá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B5A321-69AB-E544-8FA6-614CD4426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2575" y="53974"/>
          <a:ext cx="576000" cy="50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53974</xdr:rowOff>
    </xdr:from>
    <xdr:to>
      <xdr:col>1</xdr:col>
      <xdr:colOff>31805</xdr:colOff>
      <xdr:row>2</xdr:row>
      <xdr:rowOff>147129</xdr:rowOff>
    </xdr:to>
    <xdr:pic>
      <xdr:nvPicPr>
        <xdr:cNvPr id="2" name="Gráfico 1" descr="Atrás">
          <a:extLst>
            <a:ext uri="{FF2B5EF4-FFF2-40B4-BE49-F238E27FC236}">
              <a16:creationId xmlns:a16="http://schemas.microsoft.com/office/drawing/2014/main" id="{0E7F4161-4576-7F41-AE14-842B9C31D6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400" y="53974"/>
          <a:ext cx="576000" cy="50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140780</xdr:rowOff>
    </xdr:to>
    <xdr:pic>
      <xdr:nvPicPr>
        <xdr:cNvPr id="8" name="Gráfico 7" descr="Atrás">
          <a:extLst>
            <a:ext uri="{FF2B5EF4-FFF2-40B4-BE49-F238E27FC236}">
              <a16:creationId xmlns:a16="http://schemas.microsoft.com/office/drawing/2014/main" id="{00DE1C4F-14EF-644E-A4EF-E80D4DAD09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186500</xdr:rowOff>
    </xdr:to>
    <xdr:pic>
      <xdr:nvPicPr>
        <xdr:cNvPr id="2" name="Gráfico 1" descr="Atrás">
          <a:extLst>
            <a:ext uri="{FF2B5EF4-FFF2-40B4-BE49-F238E27FC236}">
              <a16:creationId xmlns:a16="http://schemas.microsoft.com/office/drawing/2014/main" id="{65F43E37-2B24-405D-B369-88E41C9EA7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474400" cy="5103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148400</xdr:rowOff>
    </xdr:to>
    <xdr:pic>
      <xdr:nvPicPr>
        <xdr:cNvPr id="8" name="Gráfico 7" descr="Atrás">
          <a:extLst>
            <a:ext uri="{FF2B5EF4-FFF2-40B4-BE49-F238E27FC236}">
              <a16:creationId xmlns:a16="http://schemas.microsoft.com/office/drawing/2014/main" id="{BEE600E6-6606-B84D-8B1B-0B8B76D45A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140780</xdr:rowOff>
    </xdr:to>
    <xdr:pic>
      <xdr:nvPicPr>
        <xdr:cNvPr id="8" name="Gráfico 7" descr="Atrás">
          <a:extLst>
            <a:ext uri="{FF2B5EF4-FFF2-40B4-BE49-F238E27FC236}">
              <a16:creationId xmlns:a16="http://schemas.microsoft.com/office/drawing/2014/main" id="{BA08BC34-2E26-2744-BC45-77D508A09E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140780</xdr:rowOff>
    </xdr:to>
    <xdr:pic>
      <xdr:nvPicPr>
        <xdr:cNvPr id="14" name="Gráfico 13" descr="Atrás">
          <a:extLst>
            <a:ext uri="{FF2B5EF4-FFF2-40B4-BE49-F238E27FC236}">
              <a16:creationId xmlns:a16="http://schemas.microsoft.com/office/drawing/2014/main" id="{4BC5BAD9-2077-6846-A914-68D57DCE17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138875</xdr:rowOff>
    </xdr:to>
    <xdr:pic>
      <xdr:nvPicPr>
        <xdr:cNvPr id="5" name="Gráfico 4" descr="Atrás">
          <a:extLst>
            <a:ext uri="{FF2B5EF4-FFF2-40B4-BE49-F238E27FC236}">
              <a16:creationId xmlns:a16="http://schemas.microsoft.com/office/drawing/2014/main" id="{B7919DA4-29D6-4142-842C-4E8333A512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140780</xdr:rowOff>
    </xdr:to>
    <xdr:pic>
      <xdr:nvPicPr>
        <xdr:cNvPr id="6" name="Gráfico 5" descr="Atrás">
          <a:extLst>
            <a:ext uri="{FF2B5EF4-FFF2-40B4-BE49-F238E27FC236}">
              <a16:creationId xmlns:a16="http://schemas.microsoft.com/office/drawing/2014/main" id="{39041D98-CEED-734A-9DD7-5E87B8053F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140780</xdr:rowOff>
    </xdr:to>
    <xdr:pic>
      <xdr:nvPicPr>
        <xdr:cNvPr id="14" name="Gráfico 13" descr="Atrás">
          <a:extLst>
            <a:ext uri="{FF2B5EF4-FFF2-40B4-BE49-F238E27FC236}">
              <a16:creationId xmlns:a16="http://schemas.microsoft.com/office/drawing/2014/main" id="{E57BC114-EBE4-FB41-A209-A6FBF6A969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148400</xdr:rowOff>
    </xdr:to>
    <xdr:pic>
      <xdr:nvPicPr>
        <xdr:cNvPr id="7" name="Gráfico 6" descr="Atrás">
          <a:extLst>
            <a:ext uri="{FF2B5EF4-FFF2-40B4-BE49-F238E27FC236}">
              <a16:creationId xmlns:a16="http://schemas.microsoft.com/office/drawing/2014/main" id="{A3C5FB3A-A583-9348-831E-18FE091261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148400</xdr:rowOff>
    </xdr:to>
    <xdr:pic>
      <xdr:nvPicPr>
        <xdr:cNvPr id="6" name="Gráfico 5" descr="Atrás">
          <a:extLst>
            <a:ext uri="{FF2B5EF4-FFF2-40B4-BE49-F238E27FC236}">
              <a16:creationId xmlns:a16="http://schemas.microsoft.com/office/drawing/2014/main" id="{52628855-7EE9-7146-A9D9-B5EEA96C22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1</xdr:col>
      <xdr:colOff>36250</xdr:colOff>
      <xdr:row>2</xdr:row>
      <xdr:rowOff>148400</xdr:rowOff>
    </xdr:to>
    <xdr:pic>
      <xdr:nvPicPr>
        <xdr:cNvPr id="4" name="Gráfico 3" descr="Atrás">
          <a:extLst>
            <a:ext uri="{FF2B5EF4-FFF2-40B4-BE49-F238E27FC236}">
              <a16:creationId xmlns:a16="http://schemas.microsoft.com/office/drawing/2014/main" id="{7CD0900E-BBD6-3F42-BCC9-2AFA1024D0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47625"/>
          <a:ext cx="576000" cy="50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279399</xdr:colOff>
      <xdr:row>0</xdr:row>
      <xdr:rowOff>53973</xdr:rowOff>
    </xdr:from>
    <xdr:to>
      <xdr:col>1</xdr:col>
      <xdr:colOff>33709</xdr:colOff>
      <xdr:row>2</xdr:row>
      <xdr:rowOff>149033</xdr:rowOff>
    </xdr:to>
    <xdr:pic>
      <xdr:nvPicPr>
        <xdr:cNvPr id="2" name="Gráfico 1" descr="Atrás">
          <a:extLst>
            <a:ext uri="{FF2B5EF4-FFF2-40B4-BE49-F238E27FC236}">
              <a16:creationId xmlns:a16="http://schemas.microsoft.com/office/drawing/2014/main" id="{AA2A9D23-E90A-4F57-B181-0146489A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399" y="53973"/>
          <a:ext cx="576000" cy="50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279399</xdr:colOff>
      <xdr:row>0</xdr:row>
      <xdr:rowOff>53975</xdr:rowOff>
    </xdr:from>
    <xdr:to>
      <xdr:col>1</xdr:col>
      <xdr:colOff>33709</xdr:colOff>
      <xdr:row>2</xdr:row>
      <xdr:rowOff>148475</xdr:rowOff>
    </xdr:to>
    <xdr:pic>
      <xdr:nvPicPr>
        <xdr:cNvPr id="2" name="Gráfico 1" descr="Atrás">
          <a:extLst>
            <a:ext uri="{FF2B5EF4-FFF2-40B4-BE49-F238E27FC236}">
              <a16:creationId xmlns:a16="http://schemas.microsoft.com/office/drawing/2014/main" id="{A55DD5FB-DA0A-AB4F-B176-33148F0E7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9399" y="53975"/>
          <a:ext cx="576000" cy="50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90"/>
  <sheetViews>
    <sheetView showGridLines="0" tabSelected="1" zoomScale="80" zoomScaleNormal="80" workbookViewId="0"/>
  </sheetViews>
  <sheetFormatPr baseColWidth="10" defaultColWidth="10.7109375" defaultRowHeight="15"/>
  <cols>
    <col min="1" max="1" width="4.140625" customWidth="1"/>
    <col min="2" max="2" width="60.85546875" style="26" customWidth="1"/>
    <col min="3" max="3" width="18.85546875" style="24" customWidth="1"/>
    <col min="4" max="9" width="18.85546875" customWidth="1"/>
  </cols>
  <sheetData>
    <row r="1" spans="2:9">
      <c r="B1" s="50"/>
      <c r="C1" s="127"/>
      <c r="D1" s="127"/>
      <c r="E1" s="127"/>
      <c r="F1" s="127"/>
      <c r="G1" s="127"/>
      <c r="H1" s="127"/>
      <c r="I1" s="127"/>
    </row>
    <row r="2" spans="2:9" ht="36" customHeight="1">
      <c r="B2" s="50"/>
      <c r="C2" s="128" t="s">
        <v>227</v>
      </c>
      <c r="D2" s="128"/>
      <c r="E2" s="128"/>
      <c r="F2" s="128"/>
      <c r="G2" s="128"/>
      <c r="H2" s="128"/>
      <c r="I2" s="128"/>
    </row>
    <row r="3" spans="2:9" ht="30.95" customHeight="1">
      <c r="B3" s="52"/>
      <c r="C3" s="129" t="s">
        <v>259</v>
      </c>
      <c r="D3" s="129"/>
      <c r="E3" s="129"/>
      <c r="F3" s="129"/>
      <c r="G3" s="129"/>
      <c r="H3" s="129"/>
      <c r="I3" s="129"/>
    </row>
    <row r="4" spans="2:9" ht="23.1" customHeight="1">
      <c r="B4" s="50"/>
      <c r="C4" s="130" t="s">
        <v>415</v>
      </c>
      <c r="D4" s="130"/>
      <c r="E4" s="130"/>
      <c r="F4" s="130"/>
      <c r="G4" s="130"/>
      <c r="H4" s="130"/>
      <c r="I4" s="130"/>
    </row>
    <row r="5" spans="2:9" ht="23.1" customHeight="1">
      <c r="B5" s="50"/>
      <c r="C5" s="131"/>
      <c r="D5" s="131"/>
      <c r="E5" s="131"/>
      <c r="F5" s="131"/>
      <c r="G5" s="131"/>
      <c r="H5" s="131"/>
      <c r="I5" s="131"/>
    </row>
    <row r="6" spans="2:9" ht="23.1" customHeight="1">
      <c r="B6" s="50"/>
      <c r="C6" s="45"/>
      <c r="D6" s="45"/>
      <c r="E6" s="45"/>
      <c r="F6" s="45"/>
      <c r="G6" s="45"/>
      <c r="H6" s="45"/>
      <c r="I6" s="45"/>
    </row>
    <row r="7" spans="2:9" ht="23.1" customHeight="1">
      <c r="B7" s="50"/>
      <c r="C7" s="45"/>
      <c r="D7" s="45"/>
      <c r="E7" s="45"/>
      <c r="F7" s="45"/>
      <c r="G7" s="45"/>
      <c r="H7" s="45"/>
      <c r="I7" s="45"/>
    </row>
    <row r="8" spans="2:9" ht="23.1" customHeight="1">
      <c r="B8" s="50"/>
      <c r="C8" s="45"/>
      <c r="D8" s="45"/>
      <c r="E8" s="45"/>
      <c r="F8" s="45"/>
      <c r="G8" s="45"/>
      <c r="H8" s="45"/>
      <c r="I8" s="45"/>
    </row>
    <row r="9" spans="2:9" s="19" customFormat="1" ht="24.95" customHeight="1" thickBot="1">
      <c r="B9" s="51"/>
      <c r="C9" s="46"/>
      <c r="D9" s="46"/>
      <c r="E9" s="46"/>
      <c r="F9" s="46"/>
      <c r="G9" s="46"/>
      <c r="H9" s="46"/>
      <c r="I9" s="46"/>
    </row>
    <row r="10" spans="2:9" s="20" customFormat="1" ht="30" customHeight="1" thickBot="1">
      <c r="B10" s="60" t="s">
        <v>177</v>
      </c>
      <c r="C10" s="118" t="s">
        <v>178</v>
      </c>
      <c r="D10" s="119"/>
      <c r="E10" s="119"/>
      <c r="F10" s="119"/>
      <c r="G10" s="119"/>
      <c r="H10" s="119"/>
      <c r="I10" s="119"/>
    </row>
    <row r="11" spans="2:9" s="19" customFormat="1" ht="24.95" customHeight="1" thickBot="1">
      <c r="B11" s="30" t="s">
        <v>262</v>
      </c>
      <c r="C11" s="120"/>
      <c r="D11" s="121"/>
      <c r="E11" s="121"/>
      <c r="F11" s="121"/>
      <c r="G11" s="121"/>
      <c r="H11" s="121"/>
      <c r="I11" s="121"/>
    </row>
    <row r="12" spans="2:9" s="19" customFormat="1" ht="24.95" customHeight="1" thickBot="1">
      <c r="B12" s="61" t="s">
        <v>257</v>
      </c>
      <c r="C12" s="122" t="s">
        <v>239</v>
      </c>
      <c r="D12" s="123"/>
      <c r="E12" s="123"/>
      <c r="F12" s="123"/>
      <c r="G12" s="123"/>
      <c r="H12" s="123"/>
      <c r="I12" s="123"/>
    </row>
    <row r="13" spans="2:9" s="19" customFormat="1" ht="24.95" customHeight="1" thickBot="1">
      <c r="B13" s="63" t="s">
        <v>258</v>
      </c>
      <c r="C13" s="125" t="s">
        <v>255</v>
      </c>
      <c r="D13" s="126"/>
      <c r="E13" s="126"/>
      <c r="F13" s="126"/>
      <c r="G13" s="126"/>
      <c r="H13" s="126"/>
      <c r="I13" s="126"/>
    </row>
    <row r="14" spans="2:9" s="19" customFormat="1" ht="24.95" customHeight="1" thickBot="1">
      <c r="B14" s="30" t="s">
        <v>261</v>
      </c>
      <c r="C14" s="120"/>
      <c r="D14" s="121"/>
      <c r="E14" s="121"/>
      <c r="F14" s="121"/>
      <c r="G14" s="121"/>
      <c r="H14" s="121"/>
      <c r="I14" s="121"/>
    </row>
    <row r="15" spans="2:9" s="19" customFormat="1" ht="24.95" customHeight="1" thickBot="1">
      <c r="B15" s="61" t="s">
        <v>256</v>
      </c>
      <c r="C15" s="122" t="s">
        <v>183</v>
      </c>
      <c r="D15" s="123"/>
      <c r="E15" s="123"/>
      <c r="F15" s="123"/>
      <c r="G15" s="123"/>
      <c r="H15" s="123"/>
      <c r="I15" s="123"/>
    </row>
    <row r="16" spans="2:9" s="19" customFormat="1" ht="24.95" customHeight="1" thickBot="1">
      <c r="B16" s="62" t="s">
        <v>184</v>
      </c>
      <c r="C16" s="124"/>
      <c r="D16" s="124"/>
      <c r="E16" s="124"/>
      <c r="F16" s="124"/>
      <c r="G16" s="124"/>
      <c r="H16" s="124"/>
      <c r="I16" s="124"/>
    </row>
    <row r="17" spans="2:9" s="19" customFormat="1" ht="24.95" customHeight="1" thickBot="1">
      <c r="B17" s="61" t="s">
        <v>317</v>
      </c>
      <c r="C17" s="122" t="s">
        <v>180</v>
      </c>
      <c r="D17" s="123"/>
      <c r="E17" s="123"/>
      <c r="F17" s="123"/>
      <c r="G17" s="123"/>
      <c r="H17" s="123"/>
      <c r="I17" s="123"/>
    </row>
    <row r="18" spans="2:9" s="19" customFormat="1" ht="24.95" customHeight="1" thickBot="1">
      <c r="B18" s="63" t="s">
        <v>318</v>
      </c>
      <c r="C18" s="125" t="s">
        <v>179</v>
      </c>
      <c r="D18" s="126"/>
      <c r="E18" s="126"/>
      <c r="F18" s="126"/>
      <c r="G18" s="126"/>
      <c r="H18" s="126"/>
      <c r="I18" s="126"/>
    </row>
    <row r="19" spans="2:9" s="19" customFormat="1" ht="24.95" customHeight="1" thickBot="1">
      <c r="B19" s="61" t="s">
        <v>319</v>
      </c>
      <c r="C19" s="122" t="s">
        <v>181</v>
      </c>
      <c r="D19" s="123"/>
      <c r="E19" s="123"/>
      <c r="F19" s="123"/>
      <c r="G19" s="123"/>
      <c r="H19" s="123"/>
      <c r="I19" s="123"/>
    </row>
    <row r="20" spans="2:9" s="19" customFormat="1" ht="24.95" customHeight="1" thickBot="1">
      <c r="B20" s="30" t="s">
        <v>185</v>
      </c>
      <c r="C20" s="124"/>
      <c r="D20" s="124"/>
      <c r="E20" s="124"/>
      <c r="F20" s="124"/>
      <c r="G20" s="124"/>
      <c r="H20" s="124"/>
      <c r="I20" s="124"/>
    </row>
    <row r="21" spans="2:9" s="19" customFormat="1" ht="24.95" customHeight="1" thickBot="1">
      <c r="B21" s="61" t="s">
        <v>320</v>
      </c>
      <c r="C21" s="122" t="s">
        <v>188</v>
      </c>
      <c r="D21" s="123"/>
      <c r="E21" s="123"/>
      <c r="F21" s="123"/>
      <c r="G21" s="123"/>
      <c r="H21" s="123"/>
      <c r="I21" s="123"/>
    </row>
    <row r="22" spans="2:9" s="19" customFormat="1" ht="24.95" customHeight="1" thickBot="1">
      <c r="B22" s="63" t="s">
        <v>321</v>
      </c>
      <c r="C22" s="125" t="s">
        <v>187</v>
      </c>
      <c r="D22" s="126"/>
      <c r="E22" s="126"/>
      <c r="F22" s="126"/>
      <c r="G22" s="126"/>
      <c r="H22" s="126"/>
      <c r="I22" s="126"/>
    </row>
    <row r="23" spans="2:9" s="19" customFormat="1" ht="24.95" customHeight="1" thickBot="1">
      <c r="B23" s="61" t="s">
        <v>322</v>
      </c>
      <c r="C23" s="122" t="s">
        <v>192</v>
      </c>
      <c r="D23" s="123"/>
      <c r="E23" s="123"/>
      <c r="F23" s="123"/>
      <c r="G23" s="123"/>
      <c r="H23" s="123"/>
      <c r="I23" s="123"/>
    </row>
    <row r="24" spans="2:9" s="19" customFormat="1" ht="24.95" customHeight="1" thickBot="1">
      <c r="B24" s="63" t="s">
        <v>323</v>
      </c>
      <c r="C24" s="125" t="s">
        <v>219</v>
      </c>
      <c r="D24" s="126"/>
      <c r="E24" s="126"/>
      <c r="F24" s="126"/>
      <c r="G24" s="126"/>
      <c r="H24" s="126"/>
      <c r="I24" s="126"/>
    </row>
    <row r="25" spans="2:9" s="19" customFormat="1" ht="24.95" customHeight="1" thickBot="1">
      <c r="B25" s="61" t="s">
        <v>324</v>
      </c>
      <c r="C25" s="122" t="s">
        <v>189</v>
      </c>
      <c r="D25" s="123"/>
      <c r="E25" s="123"/>
      <c r="F25" s="123"/>
      <c r="G25" s="123"/>
      <c r="H25" s="123"/>
      <c r="I25" s="123"/>
    </row>
    <row r="26" spans="2:9" s="19" customFormat="1" ht="24.95" customHeight="1" thickBot="1">
      <c r="B26" s="63" t="s">
        <v>325</v>
      </c>
      <c r="C26" s="125" t="s">
        <v>193</v>
      </c>
      <c r="D26" s="126"/>
      <c r="E26" s="126"/>
      <c r="F26" s="126"/>
      <c r="G26" s="126"/>
      <c r="H26" s="126"/>
      <c r="I26" s="126"/>
    </row>
    <row r="27" spans="2:9" s="19" customFormat="1" ht="24.95" customHeight="1" thickBot="1">
      <c r="B27" s="30" t="s">
        <v>361</v>
      </c>
      <c r="C27" s="67"/>
      <c r="D27" s="68"/>
      <c r="E27" s="68"/>
      <c r="F27" s="68"/>
      <c r="G27" s="68"/>
      <c r="H27" s="68"/>
      <c r="I27" s="69"/>
    </row>
    <row r="28" spans="2:9" s="19" customFormat="1" ht="24.95" customHeight="1" thickBot="1">
      <c r="B28" s="61" t="s">
        <v>370</v>
      </c>
      <c r="C28" s="122" t="s">
        <v>360</v>
      </c>
      <c r="D28" s="123"/>
      <c r="E28" s="123"/>
      <c r="F28" s="123"/>
      <c r="G28" s="123"/>
      <c r="H28" s="123"/>
      <c r="I28" s="123"/>
    </row>
    <row r="29" spans="2:9" s="19" customFormat="1" ht="24.95" customHeight="1" thickBot="1">
      <c r="B29" s="30" t="s">
        <v>186</v>
      </c>
      <c r="C29" s="67"/>
      <c r="D29" s="68"/>
      <c r="E29" s="68"/>
      <c r="F29" s="68"/>
      <c r="G29" s="68"/>
      <c r="H29" s="68"/>
      <c r="I29" s="69"/>
    </row>
    <row r="30" spans="2:9" s="19" customFormat="1" ht="24.95" customHeight="1" thickBot="1">
      <c r="B30" s="63" t="s">
        <v>371</v>
      </c>
      <c r="C30" s="125" t="s">
        <v>218</v>
      </c>
      <c r="D30" s="126"/>
      <c r="E30" s="126"/>
      <c r="F30" s="126"/>
      <c r="G30" s="126"/>
      <c r="H30" s="126"/>
      <c r="I30" s="126"/>
    </row>
    <row r="31" spans="2:9" s="19" customFormat="1" ht="24.95" customHeight="1" thickBot="1">
      <c r="B31" s="61" t="s">
        <v>372</v>
      </c>
      <c r="C31" s="122" t="s">
        <v>190</v>
      </c>
      <c r="D31" s="123"/>
      <c r="E31" s="123"/>
      <c r="F31" s="123"/>
      <c r="G31" s="123"/>
      <c r="H31" s="123"/>
      <c r="I31" s="123"/>
    </row>
    <row r="32" spans="2:9" s="19" customFormat="1" ht="24.95" customHeight="1" thickBot="1">
      <c r="B32" s="30" t="s">
        <v>140</v>
      </c>
      <c r="C32" s="124"/>
      <c r="D32" s="124"/>
      <c r="E32" s="124"/>
      <c r="F32" s="124"/>
      <c r="G32" s="124"/>
      <c r="H32" s="124"/>
      <c r="I32" s="124"/>
    </row>
    <row r="33" spans="2:9" s="19" customFormat="1" ht="24.95" customHeight="1" thickBot="1">
      <c r="B33" s="63" t="s">
        <v>373</v>
      </c>
      <c r="C33" s="125" t="s">
        <v>191</v>
      </c>
      <c r="D33" s="126"/>
      <c r="E33" s="126"/>
      <c r="F33" s="126"/>
      <c r="G33" s="126"/>
      <c r="H33" s="126"/>
      <c r="I33" s="126"/>
    </row>
    <row r="34" spans="2:9" s="19" customFormat="1">
      <c r="B34" s="23"/>
      <c r="C34" s="31"/>
      <c r="I34" s="28"/>
    </row>
    <row r="35" spans="2:9" s="19" customFormat="1">
      <c r="B35" s="23"/>
      <c r="C35" s="31"/>
      <c r="I35" s="28"/>
    </row>
    <row r="36" spans="2:9" s="19" customFormat="1" ht="15.75" thickBot="1">
      <c r="B36" s="23"/>
      <c r="C36" s="2"/>
      <c r="I36" s="28"/>
    </row>
    <row r="37" spans="2:9" s="19" customFormat="1" ht="18.75" thickBot="1">
      <c r="B37" s="95" t="s">
        <v>359</v>
      </c>
      <c r="C37" s="94"/>
      <c r="D37" s="94"/>
      <c r="E37" s="94"/>
      <c r="F37" s="94"/>
      <c r="G37" s="94"/>
      <c r="H37" s="94"/>
      <c r="I37" s="28"/>
    </row>
    <row r="38" spans="2:9" s="19" customFormat="1" ht="18.75" thickBot="1">
      <c r="B38" s="93"/>
      <c r="C38" s="2"/>
      <c r="I38" s="28"/>
    </row>
    <row r="39" spans="2:9" s="19" customFormat="1">
      <c r="B39" s="23"/>
      <c r="C39" s="2"/>
      <c r="I39" s="28"/>
    </row>
    <row r="40" spans="2:9" s="19" customFormat="1">
      <c r="B40" s="21"/>
      <c r="C40" s="2"/>
      <c r="I40" s="28"/>
    </row>
    <row r="41" spans="2:9" s="19" customFormat="1">
      <c r="B41" s="21"/>
      <c r="C41" s="2"/>
      <c r="I41" s="28"/>
    </row>
    <row r="42" spans="2:9" s="19" customFormat="1">
      <c r="B42" s="21"/>
      <c r="C42" s="2"/>
      <c r="I42" s="28"/>
    </row>
    <row r="43" spans="2:9" s="19" customFormat="1">
      <c r="B43" s="21"/>
      <c r="C43" s="2"/>
      <c r="I43" s="28"/>
    </row>
    <row r="44" spans="2:9" s="19" customFormat="1">
      <c r="B44" s="21"/>
      <c r="C44" s="2"/>
      <c r="I44" s="28"/>
    </row>
    <row r="45" spans="2:9" s="19" customFormat="1">
      <c r="B45" s="21"/>
      <c r="C45" s="2"/>
      <c r="I45" s="28"/>
    </row>
    <row r="46" spans="2:9" s="19" customFormat="1">
      <c r="B46" s="21"/>
      <c r="C46" s="2"/>
      <c r="I46" s="28"/>
    </row>
    <row r="47" spans="2:9" s="19" customFormat="1">
      <c r="B47" s="21"/>
      <c r="C47" s="2"/>
      <c r="I47" s="28"/>
    </row>
    <row r="48" spans="2:9" s="19" customFormat="1">
      <c r="B48" s="21"/>
      <c r="C48" s="2"/>
      <c r="I48" s="28"/>
    </row>
    <row r="49" spans="2:9" s="19" customFormat="1">
      <c r="B49" s="21"/>
      <c r="C49" s="2"/>
      <c r="I49" s="28"/>
    </row>
    <row r="50" spans="2:9" s="19" customFormat="1">
      <c r="B50" s="21"/>
      <c r="C50" s="2"/>
      <c r="I50" s="28"/>
    </row>
    <row r="51" spans="2:9" s="19" customFormat="1">
      <c r="B51" s="21"/>
      <c r="C51" s="2"/>
      <c r="I51" s="28"/>
    </row>
    <row r="52" spans="2:9" s="19" customFormat="1">
      <c r="B52" s="21"/>
      <c r="C52" s="2"/>
      <c r="I52" s="28"/>
    </row>
    <row r="53" spans="2:9" s="19" customFormat="1">
      <c r="B53" s="21"/>
      <c r="C53" s="2"/>
      <c r="I53" s="28"/>
    </row>
    <row r="54" spans="2:9" s="19" customFormat="1">
      <c r="B54" s="21"/>
      <c r="C54" s="2"/>
      <c r="I54" s="28"/>
    </row>
    <row r="55" spans="2:9" s="19" customFormat="1">
      <c r="B55" s="21"/>
      <c r="C55" s="2"/>
      <c r="I55" s="28"/>
    </row>
    <row r="56" spans="2:9" s="19" customFormat="1">
      <c r="B56" s="21"/>
      <c r="C56" s="2"/>
      <c r="I56" s="28"/>
    </row>
    <row r="57" spans="2:9" s="19" customFormat="1">
      <c r="B57" s="21"/>
      <c r="C57" s="2"/>
      <c r="I57" s="28"/>
    </row>
    <row r="58" spans="2:9" s="19" customFormat="1">
      <c r="B58" s="21"/>
      <c r="C58" s="2"/>
      <c r="I58" s="28"/>
    </row>
    <row r="59" spans="2:9" s="19" customFormat="1">
      <c r="B59" s="21"/>
      <c r="C59" s="2"/>
      <c r="I59" s="28"/>
    </row>
    <row r="60" spans="2:9" s="19" customFormat="1">
      <c r="B60" s="21"/>
      <c r="C60" s="2"/>
      <c r="I60" s="28"/>
    </row>
    <row r="61" spans="2:9" s="19" customFormat="1">
      <c r="B61" s="21"/>
      <c r="C61" s="2"/>
      <c r="I61" s="28"/>
    </row>
    <row r="62" spans="2:9" s="19" customFormat="1">
      <c r="B62" s="21"/>
      <c r="C62" s="2"/>
      <c r="I62" s="28"/>
    </row>
    <row r="63" spans="2:9" s="19" customFormat="1">
      <c r="B63" s="21"/>
      <c r="C63" s="2"/>
      <c r="I63" s="28"/>
    </row>
    <row r="64" spans="2:9" s="19" customFormat="1">
      <c r="B64" s="21"/>
      <c r="C64" s="2"/>
      <c r="I64" s="28"/>
    </row>
    <row r="65" spans="2:9" s="19" customFormat="1">
      <c r="B65" s="21"/>
      <c r="C65" s="2"/>
      <c r="I65" s="28"/>
    </row>
    <row r="66" spans="2:9" s="19" customFormat="1">
      <c r="B66" s="21"/>
      <c r="C66" s="2"/>
    </row>
    <row r="67" spans="2:9" s="19" customFormat="1">
      <c r="B67" s="21"/>
      <c r="C67" s="2"/>
    </row>
    <row r="68" spans="2:9" s="19" customFormat="1">
      <c r="B68" s="21"/>
      <c r="C68" s="2"/>
    </row>
    <row r="69" spans="2:9" s="19" customFormat="1">
      <c r="B69" s="21"/>
      <c r="C69" s="2"/>
    </row>
    <row r="70" spans="2:9" s="19" customFormat="1">
      <c r="B70" s="21"/>
      <c r="C70" s="2"/>
    </row>
    <row r="71" spans="2:9" s="19" customFormat="1">
      <c r="B71" s="21"/>
      <c r="C71" s="2"/>
    </row>
    <row r="72" spans="2:9" s="19" customFormat="1">
      <c r="B72" s="21"/>
      <c r="C72" s="2"/>
    </row>
    <row r="73" spans="2:9" s="19" customFormat="1">
      <c r="B73" s="21"/>
      <c r="C73" s="2"/>
    </row>
    <row r="74" spans="2:9" s="19" customFormat="1">
      <c r="B74" s="21"/>
      <c r="C74" s="2"/>
    </row>
    <row r="75" spans="2:9" s="19" customFormat="1">
      <c r="B75" s="21"/>
      <c r="C75" s="2"/>
    </row>
    <row r="76" spans="2:9" s="19" customFormat="1">
      <c r="B76" s="21"/>
      <c r="C76" s="2"/>
    </row>
    <row r="77" spans="2:9" s="19" customFormat="1">
      <c r="B77" s="21"/>
      <c r="C77" s="2"/>
    </row>
    <row r="78" spans="2:9" s="19" customFormat="1">
      <c r="B78" s="21"/>
      <c r="C78" s="2"/>
    </row>
    <row r="79" spans="2:9" s="19" customFormat="1">
      <c r="B79" s="21"/>
      <c r="C79" s="2"/>
    </row>
    <row r="80" spans="2:9" s="19" customFormat="1">
      <c r="B80" s="21"/>
      <c r="C80" s="2"/>
    </row>
    <row r="81" spans="2:3" s="19" customFormat="1">
      <c r="B81" s="21"/>
      <c r="C81" s="2"/>
    </row>
    <row r="82" spans="2:3" s="19" customFormat="1">
      <c r="B82" s="21"/>
      <c r="C82" s="2"/>
    </row>
    <row r="83" spans="2:3" s="19" customFormat="1">
      <c r="B83" s="21"/>
      <c r="C83" s="2"/>
    </row>
    <row r="84" spans="2:3" s="19" customFormat="1">
      <c r="B84" s="21"/>
      <c r="C84" s="2"/>
    </row>
    <row r="85" spans="2:3" s="19" customFormat="1">
      <c r="B85" s="21"/>
      <c r="C85" s="2"/>
    </row>
    <row r="86" spans="2:3" s="19" customFormat="1">
      <c r="B86" s="21"/>
      <c r="C86" s="2"/>
    </row>
    <row r="87" spans="2:3" s="19" customFormat="1">
      <c r="B87" s="21"/>
      <c r="C87" s="2"/>
    </row>
    <row r="88" spans="2:3" s="19" customFormat="1">
      <c r="B88" s="21"/>
      <c r="C88" s="2"/>
    </row>
    <row r="89" spans="2:3" s="19" customFormat="1">
      <c r="B89" s="21"/>
      <c r="C89" s="2"/>
    </row>
    <row r="90" spans="2:3" s="19" customFormat="1">
      <c r="B90" s="21"/>
      <c r="C90" s="2"/>
    </row>
    <row r="91" spans="2:3" s="19" customFormat="1">
      <c r="B91" s="21"/>
      <c r="C91" s="2"/>
    </row>
    <row r="92" spans="2:3" s="19" customFormat="1">
      <c r="B92" s="21"/>
      <c r="C92" s="2"/>
    </row>
    <row r="93" spans="2:3" s="19" customFormat="1">
      <c r="B93" s="21"/>
      <c r="C93" s="2"/>
    </row>
    <row r="94" spans="2:3" s="19" customFormat="1">
      <c r="B94" s="21"/>
      <c r="C94" s="2"/>
    </row>
    <row r="95" spans="2:3" s="19" customFormat="1">
      <c r="B95" s="21"/>
      <c r="C95" s="2"/>
    </row>
    <row r="96" spans="2:3" s="19" customFormat="1">
      <c r="B96" s="21"/>
      <c r="C96" s="2"/>
    </row>
    <row r="97" spans="2:3" s="19" customFormat="1">
      <c r="B97" s="21"/>
      <c r="C97" s="2"/>
    </row>
    <row r="98" spans="2:3" s="19" customFormat="1">
      <c r="B98" s="21"/>
      <c r="C98" s="2"/>
    </row>
    <row r="99" spans="2:3" s="19" customFormat="1">
      <c r="B99" s="21"/>
      <c r="C99" s="2"/>
    </row>
    <row r="100" spans="2:3" s="19" customFormat="1">
      <c r="B100" s="21"/>
      <c r="C100" s="2"/>
    </row>
    <row r="101" spans="2:3" s="19" customFormat="1">
      <c r="B101" s="21"/>
      <c r="C101" s="2"/>
    </row>
    <row r="102" spans="2:3" s="19" customFormat="1">
      <c r="B102" s="21"/>
      <c r="C102" s="2"/>
    </row>
    <row r="103" spans="2:3" s="19" customFormat="1">
      <c r="B103" s="21"/>
      <c r="C103" s="2"/>
    </row>
    <row r="104" spans="2:3" s="19" customFormat="1">
      <c r="B104" s="21"/>
      <c r="C104" s="2"/>
    </row>
    <row r="105" spans="2:3" s="19" customFormat="1">
      <c r="B105" s="21"/>
      <c r="C105" s="2"/>
    </row>
    <row r="106" spans="2:3" s="19" customFormat="1">
      <c r="B106" s="21"/>
      <c r="C106" s="2"/>
    </row>
    <row r="107" spans="2:3" s="19" customFormat="1">
      <c r="B107" s="21"/>
      <c r="C107" s="2"/>
    </row>
    <row r="108" spans="2:3" s="19" customFormat="1">
      <c r="B108" s="21"/>
      <c r="C108" s="2"/>
    </row>
    <row r="109" spans="2:3" s="19" customFormat="1">
      <c r="B109" s="21"/>
      <c r="C109" s="2"/>
    </row>
    <row r="110" spans="2:3" s="19" customFormat="1">
      <c r="B110" s="21"/>
      <c r="C110" s="2"/>
    </row>
    <row r="111" spans="2:3" s="19" customFormat="1">
      <c r="B111" s="21"/>
      <c r="C111" s="2"/>
    </row>
    <row r="112" spans="2:3" s="19" customFormat="1">
      <c r="B112" s="21"/>
      <c r="C112" s="2"/>
    </row>
    <row r="113" spans="2:3" s="19" customFormat="1">
      <c r="B113" s="21"/>
      <c r="C113" s="2"/>
    </row>
    <row r="114" spans="2:3" s="19" customFormat="1">
      <c r="B114" s="21"/>
      <c r="C114" s="2"/>
    </row>
    <row r="115" spans="2:3" s="19" customFormat="1">
      <c r="B115" s="21"/>
      <c r="C115" s="2"/>
    </row>
    <row r="116" spans="2:3" s="19" customFormat="1">
      <c r="B116" s="21"/>
      <c r="C116" s="2"/>
    </row>
    <row r="117" spans="2:3" s="19" customFormat="1">
      <c r="B117" s="21"/>
      <c r="C117" s="2"/>
    </row>
    <row r="118" spans="2:3" s="19" customFormat="1">
      <c r="B118" s="21"/>
      <c r="C118" s="2"/>
    </row>
    <row r="119" spans="2:3" s="19" customFormat="1">
      <c r="B119" s="21"/>
      <c r="C119" s="2"/>
    </row>
    <row r="120" spans="2:3" s="19" customFormat="1">
      <c r="B120" s="21"/>
      <c r="C120" s="2"/>
    </row>
    <row r="121" spans="2:3" s="19" customFormat="1">
      <c r="B121" s="21"/>
      <c r="C121" s="2"/>
    </row>
    <row r="122" spans="2:3" s="19" customFormat="1">
      <c r="B122" s="21"/>
      <c r="C122" s="2"/>
    </row>
    <row r="123" spans="2:3" s="19" customFormat="1">
      <c r="B123" s="21"/>
      <c r="C123" s="2"/>
    </row>
    <row r="124" spans="2:3" s="19" customFormat="1">
      <c r="B124" s="21"/>
      <c r="C124" s="2"/>
    </row>
    <row r="125" spans="2:3" s="19" customFormat="1">
      <c r="B125" s="21"/>
      <c r="C125" s="2"/>
    </row>
    <row r="126" spans="2:3" s="19" customFormat="1">
      <c r="B126" s="21"/>
      <c r="C126" s="2"/>
    </row>
    <row r="127" spans="2:3" s="19" customFormat="1">
      <c r="B127" s="21"/>
      <c r="C127" s="2"/>
    </row>
    <row r="128" spans="2:3" s="19" customFormat="1">
      <c r="B128" s="21"/>
      <c r="C128" s="2"/>
    </row>
    <row r="129" spans="2:3" s="19" customFormat="1">
      <c r="B129" s="21"/>
      <c r="C129" s="2"/>
    </row>
    <row r="130" spans="2:3" s="19" customFormat="1">
      <c r="B130" s="21"/>
      <c r="C130" s="2"/>
    </row>
    <row r="131" spans="2:3" s="19" customFormat="1">
      <c r="B131" s="21"/>
      <c r="C131" s="2"/>
    </row>
    <row r="132" spans="2:3" s="19" customFormat="1">
      <c r="B132" s="21"/>
      <c r="C132" s="2"/>
    </row>
    <row r="133" spans="2:3" s="19" customFormat="1">
      <c r="B133" s="21"/>
      <c r="C133" s="2"/>
    </row>
    <row r="134" spans="2:3" s="19" customFormat="1">
      <c r="B134" s="21"/>
      <c r="C134" s="2"/>
    </row>
    <row r="135" spans="2:3" s="19" customFormat="1">
      <c r="B135" s="21"/>
      <c r="C135" s="2"/>
    </row>
    <row r="136" spans="2:3" s="19" customFormat="1">
      <c r="B136" s="21"/>
      <c r="C136" s="2"/>
    </row>
    <row r="137" spans="2:3" s="19" customFormat="1">
      <c r="B137" s="21"/>
      <c r="C137" s="2"/>
    </row>
    <row r="138" spans="2:3" s="19" customFormat="1">
      <c r="B138" s="21"/>
      <c r="C138" s="2"/>
    </row>
    <row r="139" spans="2:3" s="19" customFormat="1">
      <c r="B139" s="21"/>
      <c r="C139" s="2"/>
    </row>
    <row r="140" spans="2:3" s="19" customFormat="1">
      <c r="B140" s="21"/>
      <c r="C140" s="2"/>
    </row>
    <row r="141" spans="2:3" s="19" customFormat="1">
      <c r="B141" s="21"/>
      <c r="C141" s="2"/>
    </row>
    <row r="142" spans="2:3" s="19" customFormat="1">
      <c r="B142" s="21"/>
      <c r="C142" s="2"/>
    </row>
    <row r="143" spans="2:3" s="19" customFormat="1">
      <c r="B143" s="21"/>
      <c r="C143" s="2"/>
    </row>
    <row r="144" spans="2:3" s="19" customFormat="1">
      <c r="B144" s="21"/>
      <c r="C144" s="2"/>
    </row>
    <row r="145" spans="2:3" s="19" customFormat="1">
      <c r="B145" s="21"/>
      <c r="C145" s="2"/>
    </row>
    <row r="146" spans="2:3" s="19" customFormat="1">
      <c r="B146" s="21"/>
      <c r="C146" s="2"/>
    </row>
    <row r="147" spans="2:3" s="19" customFormat="1">
      <c r="B147" s="21"/>
      <c r="C147" s="2"/>
    </row>
    <row r="148" spans="2:3" s="19" customFormat="1">
      <c r="B148" s="21"/>
      <c r="C148" s="2"/>
    </row>
    <row r="149" spans="2:3" s="19" customFormat="1">
      <c r="B149" s="21"/>
      <c r="C149" s="2"/>
    </row>
    <row r="150" spans="2:3" s="19" customFormat="1">
      <c r="B150" s="21"/>
      <c r="C150" s="2"/>
    </row>
    <row r="151" spans="2:3" s="19" customFormat="1">
      <c r="B151" s="21"/>
      <c r="C151" s="2"/>
    </row>
    <row r="152" spans="2:3" s="19" customFormat="1">
      <c r="B152" s="21"/>
      <c r="C152" s="2"/>
    </row>
    <row r="153" spans="2:3" s="19" customFormat="1">
      <c r="B153" s="21"/>
      <c r="C153" s="2"/>
    </row>
    <row r="154" spans="2:3" s="19" customFormat="1">
      <c r="B154" s="21"/>
      <c r="C154" s="2"/>
    </row>
    <row r="155" spans="2:3" s="19" customFormat="1">
      <c r="B155" s="21"/>
      <c r="C155" s="2"/>
    </row>
    <row r="156" spans="2:3" s="19" customFormat="1">
      <c r="B156" s="21"/>
      <c r="C156" s="2"/>
    </row>
    <row r="157" spans="2:3" s="19" customFormat="1">
      <c r="B157" s="21"/>
      <c r="C157" s="2"/>
    </row>
    <row r="158" spans="2:3" s="19" customFormat="1">
      <c r="B158" s="21"/>
      <c r="C158" s="2"/>
    </row>
    <row r="159" spans="2:3" s="19" customFormat="1">
      <c r="B159" s="21"/>
      <c r="C159" s="2"/>
    </row>
    <row r="160" spans="2:3" s="19" customFormat="1">
      <c r="B160" s="21"/>
      <c r="C160" s="2"/>
    </row>
    <row r="161" spans="2:3" s="19" customFormat="1">
      <c r="B161" s="21"/>
      <c r="C161" s="2"/>
    </row>
    <row r="162" spans="2:3" s="19" customFormat="1">
      <c r="B162" s="21"/>
      <c r="C162" s="2"/>
    </row>
    <row r="163" spans="2:3" s="19" customFormat="1">
      <c r="B163" s="21"/>
      <c r="C163" s="2"/>
    </row>
    <row r="164" spans="2:3" s="19" customFormat="1">
      <c r="B164" s="21"/>
      <c r="C164" s="2"/>
    </row>
    <row r="165" spans="2:3" s="19" customFormat="1">
      <c r="B165" s="21"/>
      <c r="C165" s="2"/>
    </row>
    <row r="166" spans="2:3" s="19" customFormat="1">
      <c r="B166" s="21"/>
      <c r="C166" s="2"/>
    </row>
    <row r="167" spans="2:3" s="19" customFormat="1">
      <c r="B167" s="21"/>
      <c r="C167" s="2"/>
    </row>
    <row r="168" spans="2:3" s="19" customFormat="1">
      <c r="B168" s="21"/>
      <c r="C168" s="2"/>
    </row>
    <row r="169" spans="2:3" s="19" customFormat="1">
      <c r="B169" s="21"/>
      <c r="C169" s="2"/>
    </row>
    <row r="170" spans="2:3" s="19" customFormat="1">
      <c r="B170" s="21"/>
      <c r="C170" s="2"/>
    </row>
    <row r="171" spans="2:3" s="19" customFormat="1">
      <c r="B171" s="21"/>
      <c r="C171" s="2"/>
    </row>
    <row r="172" spans="2:3" s="19" customFormat="1">
      <c r="B172" s="21"/>
      <c r="C172" s="2"/>
    </row>
    <row r="173" spans="2:3" s="19" customFormat="1">
      <c r="B173" s="21"/>
      <c r="C173" s="2"/>
    </row>
    <row r="174" spans="2:3" s="19" customFormat="1">
      <c r="B174" s="21"/>
      <c r="C174" s="2"/>
    </row>
    <row r="175" spans="2:3" s="19" customFormat="1">
      <c r="B175" s="21"/>
      <c r="C175" s="2"/>
    </row>
    <row r="176" spans="2:3" s="19" customFormat="1">
      <c r="B176" s="21"/>
      <c r="C176" s="2"/>
    </row>
    <row r="177" spans="2:3" s="19" customFormat="1">
      <c r="B177" s="21"/>
      <c r="C177" s="2"/>
    </row>
    <row r="178" spans="2:3" s="19" customFormat="1">
      <c r="B178" s="21"/>
      <c r="C178" s="2"/>
    </row>
    <row r="179" spans="2:3" s="19" customFormat="1">
      <c r="B179" s="21"/>
      <c r="C179" s="2"/>
    </row>
    <row r="180" spans="2:3" s="19" customFormat="1">
      <c r="B180" s="21"/>
      <c r="C180" s="2"/>
    </row>
    <row r="181" spans="2:3" s="19" customFormat="1">
      <c r="B181" s="21"/>
      <c r="C181" s="2"/>
    </row>
    <row r="182" spans="2:3" s="19" customFormat="1">
      <c r="B182" s="21"/>
      <c r="C182" s="2"/>
    </row>
    <row r="183" spans="2:3" s="19" customFormat="1">
      <c r="B183" s="21"/>
      <c r="C183" s="2"/>
    </row>
    <row r="184" spans="2:3" s="19" customFormat="1">
      <c r="B184" s="21"/>
      <c r="C184" s="2"/>
    </row>
    <row r="185" spans="2:3" s="19" customFormat="1">
      <c r="B185" s="21"/>
      <c r="C185" s="2"/>
    </row>
    <row r="186" spans="2:3" s="19" customFormat="1">
      <c r="B186" s="21"/>
      <c r="C186" s="2"/>
    </row>
    <row r="187" spans="2:3" s="19" customFormat="1">
      <c r="B187" s="21"/>
      <c r="C187" s="2"/>
    </row>
    <row r="188" spans="2:3" s="19" customFormat="1">
      <c r="B188" s="21"/>
      <c r="C188" s="2"/>
    </row>
    <row r="189" spans="2:3" s="19" customFormat="1">
      <c r="B189" s="21"/>
      <c r="C189" s="2"/>
    </row>
    <row r="190" spans="2:3" s="19" customFormat="1">
      <c r="B190" s="21"/>
      <c r="C190" s="2"/>
    </row>
    <row r="191" spans="2:3" s="19" customFormat="1">
      <c r="B191" s="21"/>
      <c r="C191" s="2"/>
    </row>
    <row r="192" spans="2:3" s="19" customFormat="1">
      <c r="B192" s="21"/>
      <c r="C192" s="2"/>
    </row>
    <row r="193" spans="2:3" s="19" customFormat="1">
      <c r="B193" s="21"/>
      <c r="C193" s="2"/>
    </row>
    <row r="194" spans="2:3" s="19" customFormat="1">
      <c r="B194" s="21"/>
      <c r="C194" s="2"/>
    </row>
    <row r="195" spans="2:3" s="19" customFormat="1">
      <c r="B195" s="21"/>
      <c r="C195" s="2"/>
    </row>
    <row r="196" spans="2:3" s="19" customFormat="1">
      <c r="B196" s="21"/>
      <c r="C196" s="2"/>
    </row>
    <row r="197" spans="2:3" s="19" customFormat="1">
      <c r="B197" s="21"/>
      <c r="C197" s="2"/>
    </row>
    <row r="198" spans="2:3" s="19" customFormat="1">
      <c r="B198" s="21"/>
      <c r="C198" s="2"/>
    </row>
    <row r="199" spans="2:3" s="19" customFormat="1">
      <c r="B199" s="21"/>
      <c r="C199" s="2"/>
    </row>
    <row r="200" spans="2:3" s="19" customFormat="1">
      <c r="B200" s="21"/>
      <c r="C200" s="2"/>
    </row>
    <row r="201" spans="2:3" s="19" customFormat="1">
      <c r="B201" s="21"/>
      <c r="C201" s="2"/>
    </row>
    <row r="202" spans="2:3" s="19" customFormat="1">
      <c r="B202" s="21"/>
      <c r="C202" s="2"/>
    </row>
    <row r="203" spans="2:3" s="19" customFormat="1">
      <c r="B203" s="21"/>
      <c r="C203" s="2"/>
    </row>
    <row r="204" spans="2:3" s="19" customFormat="1">
      <c r="B204" s="21"/>
      <c r="C204" s="2"/>
    </row>
    <row r="205" spans="2:3" s="19" customFormat="1">
      <c r="B205" s="21"/>
      <c r="C205" s="2"/>
    </row>
    <row r="206" spans="2:3" s="19" customFormat="1">
      <c r="B206" s="21"/>
      <c r="C206" s="2"/>
    </row>
    <row r="207" spans="2:3" s="19" customFormat="1">
      <c r="B207" s="21"/>
      <c r="C207" s="2"/>
    </row>
    <row r="208" spans="2:3" s="19" customFormat="1">
      <c r="B208" s="21"/>
      <c r="C208" s="2"/>
    </row>
    <row r="209" spans="2:3" s="19" customFormat="1">
      <c r="B209" s="21"/>
      <c r="C209" s="2"/>
    </row>
    <row r="210" spans="2:3" s="19" customFormat="1">
      <c r="B210" s="21"/>
      <c r="C210" s="2"/>
    </row>
    <row r="211" spans="2:3" s="19" customFormat="1">
      <c r="B211" s="21"/>
      <c r="C211" s="2"/>
    </row>
    <row r="212" spans="2:3" s="19" customFormat="1">
      <c r="B212" s="21"/>
      <c r="C212" s="2"/>
    </row>
    <row r="213" spans="2:3" s="19" customFormat="1">
      <c r="B213" s="21"/>
      <c r="C213" s="2"/>
    </row>
    <row r="214" spans="2:3" s="19" customFormat="1">
      <c r="B214" s="21"/>
      <c r="C214" s="2"/>
    </row>
    <row r="215" spans="2:3" s="19" customFormat="1">
      <c r="B215" s="21"/>
      <c r="C215" s="2"/>
    </row>
    <row r="216" spans="2:3" s="19" customFormat="1">
      <c r="B216" s="21"/>
      <c r="C216" s="2"/>
    </row>
    <row r="217" spans="2:3" s="19" customFormat="1">
      <c r="B217" s="21"/>
      <c r="C217" s="2"/>
    </row>
    <row r="218" spans="2:3" s="19" customFormat="1">
      <c r="B218" s="21"/>
      <c r="C218" s="2"/>
    </row>
    <row r="219" spans="2:3" s="19" customFormat="1">
      <c r="B219" s="21"/>
      <c r="C219" s="2"/>
    </row>
    <row r="220" spans="2:3" s="19" customFormat="1">
      <c r="B220" s="21"/>
      <c r="C220" s="2"/>
    </row>
    <row r="221" spans="2:3" s="19" customFormat="1">
      <c r="B221" s="21"/>
      <c r="C221" s="2"/>
    </row>
    <row r="222" spans="2:3" s="19" customFormat="1">
      <c r="B222" s="21"/>
      <c r="C222" s="2"/>
    </row>
    <row r="223" spans="2:3" s="19" customFormat="1">
      <c r="B223" s="21"/>
      <c r="C223" s="2"/>
    </row>
    <row r="224" spans="2:3" s="19" customFormat="1">
      <c r="B224" s="21"/>
      <c r="C224" s="2"/>
    </row>
    <row r="225" spans="2:3" s="19" customFormat="1">
      <c r="B225" s="21"/>
      <c r="C225" s="2"/>
    </row>
    <row r="226" spans="2:3" s="19" customFormat="1">
      <c r="B226" s="21"/>
      <c r="C226" s="2"/>
    </row>
    <row r="227" spans="2:3" s="19" customFormat="1">
      <c r="B227" s="21"/>
      <c r="C227" s="2"/>
    </row>
    <row r="228" spans="2:3" s="19" customFormat="1">
      <c r="B228" s="21"/>
      <c r="C228" s="2"/>
    </row>
    <row r="229" spans="2:3" s="19" customFormat="1">
      <c r="B229" s="21"/>
      <c r="C229" s="2"/>
    </row>
    <row r="230" spans="2:3" s="19" customFormat="1">
      <c r="B230" s="21"/>
      <c r="C230" s="2"/>
    </row>
    <row r="231" spans="2:3" s="19" customFormat="1">
      <c r="B231" s="21"/>
      <c r="C231" s="2"/>
    </row>
    <row r="232" spans="2:3" s="19" customFormat="1">
      <c r="B232" s="21"/>
      <c r="C232" s="2"/>
    </row>
    <row r="233" spans="2:3" s="19" customFormat="1">
      <c r="B233" s="21"/>
      <c r="C233" s="2"/>
    </row>
    <row r="234" spans="2:3" s="19" customFormat="1">
      <c r="B234" s="21"/>
      <c r="C234" s="2"/>
    </row>
    <row r="235" spans="2:3" s="19" customFormat="1">
      <c r="B235" s="21"/>
      <c r="C235" s="2"/>
    </row>
    <row r="236" spans="2:3" s="19" customFormat="1">
      <c r="B236" s="21"/>
      <c r="C236" s="2"/>
    </row>
    <row r="237" spans="2:3" s="19" customFormat="1">
      <c r="B237" s="21"/>
      <c r="C237" s="2"/>
    </row>
    <row r="238" spans="2:3" s="19" customFormat="1">
      <c r="B238" s="21"/>
      <c r="C238" s="2"/>
    </row>
    <row r="239" spans="2:3" s="19" customFormat="1">
      <c r="B239" s="21"/>
      <c r="C239" s="2"/>
    </row>
    <row r="240" spans="2:3" s="19" customFormat="1">
      <c r="B240" s="21"/>
      <c r="C240" s="2"/>
    </row>
    <row r="241" spans="2:3" s="19" customFormat="1">
      <c r="B241" s="21"/>
      <c r="C241" s="2"/>
    </row>
    <row r="242" spans="2:3" s="19" customFormat="1">
      <c r="B242" s="21"/>
      <c r="C242" s="2"/>
    </row>
    <row r="243" spans="2:3" s="19" customFormat="1">
      <c r="B243" s="21"/>
      <c r="C243" s="2"/>
    </row>
    <row r="244" spans="2:3" s="19" customFormat="1">
      <c r="B244" s="21"/>
      <c r="C244" s="2"/>
    </row>
    <row r="245" spans="2:3" s="19" customFormat="1">
      <c r="B245" s="21"/>
      <c r="C245" s="2"/>
    </row>
    <row r="246" spans="2:3" s="19" customFormat="1">
      <c r="B246" s="21"/>
      <c r="C246" s="2"/>
    </row>
    <row r="247" spans="2:3" s="19" customFormat="1">
      <c r="B247" s="21"/>
      <c r="C247" s="2"/>
    </row>
    <row r="248" spans="2:3" s="19" customFormat="1">
      <c r="B248" s="21"/>
      <c r="C248" s="2"/>
    </row>
    <row r="249" spans="2:3" s="19" customFormat="1">
      <c r="B249" s="21"/>
      <c r="C249" s="2"/>
    </row>
    <row r="250" spans="2:3" s="19" customFormat="1">
      <c r="B250" s="21"/>
      <c r="C250" s="2"/>
    </row>
    <row r="251" spans="2:3" s="19" customFormat="1">
      <c r="B251" s="21"/>
      <c r="C251" s="2"/>
    </row>
    <row r="252" spans="2:3" s="19" customFormat="1">
      <c r="B252" s="18"/>
      <c r="C252" s="2"/>
    </row>
    <row r="253" spans="2:3" s="19" customFormat="1">
      <c r="B253" s="18"/>
      <c r="C253" s="2"/>
    </row>
    <row r="254" spans="2:3" s="19" customFormat="1">
      <c r="B254" s="18"/>
      <c r="C254" s="2"/>
    </row>
    <row r="255" spans="2:3" s="19" customFormat="1">
      <c r="B255" s="18"/>
      <c r="C255" s="2"/>
    </row>
    <row r="256" spans="2:3" s="19" customFormat="1">
      <c r="B256" s="18"/>
      <c r="C256" s="2"/>
    </row>
    <row r="257" spans="2:3" s="19" customFormat="1">
      <c r="B257" s="18"/>
      <c r="C257" s="2"/>
    </row>
    <row r="258" spans="2:3" s="19" customFormat="1">
      <c r="B258" s="18"/>
      <c r="C258" s="2"/>
    </row>
    <row r="259" spans="2:3" s="19" customFormat="1">
      <c r="B259" s="18"/>
      <c r="C259" s="2"/>
    </row>
    <row r="260" spans="2:3" s="19" customFormat="1">
      <c r="B260" s="18"/>
      <c r="C260" s="2"/>
    </row>
    <row r="261" spans="2:3" s="19" customFormat="1">
      <c r="B261" s="18"/>
      <c r="C261" s="2"/>
    </row>
    <row r="262" spans="2:3" s="19" customFormat="1">
      <c r="B262" s="18"/>
      <c r="C262" s="2"/>
    </row>
    <row r="263" spans="2:3" s="19" customFormat="1">
      <c r="B263" s="18"/>
      <c r="C263" s="2"/>
    </row>
    <row r="264" spans="2:3" s="19" customFormat="1">
      <c r="B264" s="18"/>
      <c r="C264" s="2"/>
    </row>
    <row r="265" spans="2:3" s="19" customFormat="1">
      <c r="B265" s="18"/>
      <c r="C265" s="2"/>
    </row>
    <row r="266" spans="2:3" s="19" customFormat="1">
      <c r="B266" s="18"/>
      <c r="C266" s="2"/>
    </row>
    <row r="267" spans="2:3" s="19" customFormat="1">
      <c r="B267" s="18"/>
      <c r="C267" s="2"/>
    </row>
    <row r="268" spans="2:3" s="19" customFormat="1">
      <c r="B268" s="18"/>
      <c r="C268" s="2"/>
    </row>
    <row r="269" spans="2:3" s="19" customFormat="1">
      <c r="B269" s="18"/>
      <c r="C269" s="2"/>
    </row>
    <row r="270" spans="2:3" s="19" customFormat="1">
      <c r="B270" s="18"/>
      <c r="C270" s="2"/>
    </row>
    <row r="271" spans="2:3" s="19" customFormat="1">
      <c r="B271" s="18"/>
      <c r="C271" s="2"/>
    </row>
    <row r="272" spans="2:3" s="19" customFormat="1">
      <c r="B272" s="18"/>
      <c r="C272" s="2"/>
    </row>
    <row r="273" spans="2:3" s="19" customFormat="1">
      <c r="B273" s="18"/>
      <c r="C273" s="2"/>
    </row>
    <row r="274" spans="2:3" s="19" customFormat="1">
      <c r="B274" s="18"/>
      <c r="C274" s="2"/>
    </row>
    <row r="275" spans="2:3" s="19" customFormat="1">
      <c r="B275" s="18"/>
      <c r="C275" s="2"/>
    </row>
    <row r="276" spans="2:3" s="19" customFormat="1">
      <c r="B276" s="18"/>
      <c r="C276" s="2"/>
    </row>
    <row r="277" spans="2:3" s="19" customFormat="1">
      <c r="B277" s="18"/>
      <c r="C277" s="2"/>
    </row>
    <row r="278" spans="2:3" s="19" customFormat="1">
      <c r="B278" s="18"/>
      <c r="C278" s="2"/>
    </row>
    <row r="279" spans="2:3" s="19" customFormat="1">
      <c r="B279" s="18"/>
      <c r="C279" s="2"/>
    </row>
    <row r="280" spans="2:3" s="19" customFormat="1">
      <c r="B280" s="18"/>
      <c r="C280" s="2"/>
    </row>
    <row r="281" spans="2:3" s="19" customFormat="1">
      <c r="B281" s="18"/>
      <c r="C281" s="2"/>
    </row>
    <row r="282" spans="2:3" s="19" customFormat="1">
      <c r="B282" s="18"/>
      <c r="C282" s="2"/>
    </row>
    <row r="283" spans="2:3" s="19" customFormat="1">
      <c r="B283" s="18"/>
      <c r="C283" s="2"/>
    </row>
    <row r="284" spans="2:3" s="19" customFormat="1">
      <c r="B284" s="18"/>
      <c r="C284" s="2"/>
    </row>
    <row r="285" spans="2:3" s="19" customFormat="1">
      <c r="B285" s="18"/>
      <c r="C285" s="2"/>
    </row>
    <row r="286" spans="2:3" s="19" customFormat="1">
      <c r="B286" s="18"/>
      <c r="C286" s="2"/>
    </row>
    <row r="287" spans="2:3" s="19" customFormat="1">
      <c r="B287" s="18"/>
      <c r="C287" s="2"/>
    </row>
    <row r="288" spans="2:3" s="19" customFormat="1">
      <c r="B288" s="18"/>
      <c r="C288" s="2"/>
    </row>
    <row r="289" spans="2:3" s="19" customFormat="1">
      <c r="B289" s="18"/>
      <c r="C289" s="2"/>
    </row>
    <row r="290" spans="2:3" s="19" customFormat="1">
      <c r="B290" s="18"/>
      <c r="C290" s="2"/>
    </row>
    <row r="291" spans="2:3" s="19" customFormat="1">
      <c r="B291" s="18"/>
      <c r="C291" s="2"/>
    </row>
    <row r="292" spans="2:3" s="19" customFormat="1">
      <c r="B292" s="18"/>
      <c r="C292" s="2"/>
    </row>
    <row r="293" spans="2:3" s="19" customFormat="1">
      <c r="B293" s="18"/>
      <c r="C293" s="2"/>
    </row>
    <row r="294" spans="2:3" s="19" customFormat="1">
      <c r="B294" s="18"/>
      <c r="C294" s="2"/>
    </row>
    <row r="295" spans="2:3" s="19" customFormat="1">
      <c r="B295" s="18"/>
      <c r="C295" s="2"/>
    </row>
    <row r="296" spans="2:3" s="19" customFormat="1">
      <c r="B296" s="18"/>
      <c r="C296" s="2"/>
    </row>
    <row r="297" spans="2:3" s="19" customFormat="1">
      <c r="B297" s="18"/>
      <c r="C297" s="2"/>
    </row>
    <row r="298" spans="2:3" s="19" customFormat="1">
      <c r="B298" s="18"/>
      <c r="C298" s="2"/>
    </row>
    <row r="299" spans="2:3" s="19" customFormat="1">
      <c r="B299" s="18"/>
      <c r="C299" s="2"/>
    </row>
    <row r="300" spans="2:3" s="19" customFormat="1">
      <c r="B300" s="18"/>
      <c r="C300" s="2"/>
    </row>
    <row r="301" spans="2:3" s="19" customFormat="1">
      <c r="B301" s="18"/>
      <c r="C301" s="2"/>
    </row>
    <row r="302" spans="2:3" s="19" customFormat="1">
      <c r="B302" s="18"/>
      <c r="C302" s="2"/>
    </row>
    <row r="303" spans="2:3" s="19" customFormat="1">
      <c r="B303" s="18"/>
      <c r="C303" s="2"/>
    </row>
    <row r="304" spans="2:3" s="19" customFormat="1">
      <c r="B304" s="18"/>
      <c r="C304" s="2"/>
    </row>
    <row r="305" spans="2:3" s="19" customFormat="1">
      <c r="B305" s="18"/>
      <c r="C305" s="2"/>
    </row>
    <row r="306" spans="2:3" s="19" customFormat="1">
      <c r="B306" s="18"/>
      <c r="C306" s="2"/>
    </row>
    <row r="307" spans="2:3" s="19" customFormat="1">
      <c r="B307" s="18"/>
      <c r="C307" s="2"/>
    </row>
    <row r="308" spans="2:3" s="19" customFormat="1">
      <c r="B308" s="18"/>
      <c r="C308" s="2"/>
    </row>
    <row r="309" spans="2:3" s="19" customFormat="1">
      <c r="B309" s="18"/>
      <c r="C309" s="2"/>
    </row>
    <row r="310" spans="2:3" s="19" customFormat="1">
      <c r="B310" s="18"/>
      <c r="C310" s="2"/>
    </row>
    <row r="311" spans="2:3" s="19" customFormat="1">
      <c r="B311" s="18"/>
      <c r="C311" s="2"/>
    </row>
    <row r="312" spans="2:3" s="19" customFormat="1">
      <c r="B312" s="18"/>
      <c r="C312" s="2"/>
    </row>
    <row r="313" spans="2:3" s="19" customFormat="1">
      <c r="B313" s="18"/>
      <c r="C313" s="2"/>
    </row>
    <row r="314" spans="2:3" s="19" customFormat="1">
      <c r="B314" s="18"/>
      <c r="C314" s="2"/>
    </row>
    <row r="315" spans="2:3" s="19" customFormat="1">
      <c r="B315" s="18"/>
      <c r="C315" s="2"/>
    </row>
    <row r="316" spans="2:3" s="19" customFormat="1">
      <c r="B316" s="18"/>
      <c r="C316" s="2"/>
    </row>
    <row r="317" spans="2:3" s="19" customFormat="1">
      <c r="B317" s="18"/>
      <c r="C317" s="2"/>
    </row>
    <row r="318" spans="2:3" s="19" customFormat="1">
      <c r="B318" s="18"/>
      <c r="C318" s="2"/>
    </row>
    <row r="319" spans="2:3" s="19" customFormat="1">
      <c r="B319" s="18"/>
      <c r="C319" s="2"/>
    </row>
    <row r="320" spans="2:3" s="19" customFormat="1">
      <c r="B320" s="18"/>
      <c r="C320" s="2"/>
    </row>
    <row r="321" spans="2:3" s="19" customFormat="1">
      <c r="B321" s="18"/>
      <c r="C321" s="2"/>
    </row>
    <row r="322" spans="2:3" s="19" customFormat="1">
      <c r="B322" s="18"/>
      <c r="C322" s="2"/>
    </row>
    <row r="323" spans="2:3" s="19" customFormat="1">
      <c r="B323" s="18"/>
      <c r="C323" s="2"/>
    </row>
    <row r="324" spans="2:3" s="19" customFormat="1">
      <c r="B324" s="18"/>
      <c r="C324" s="2"/>
    </row>
    <row r="325" spans="2:3" s="19" customFormat="1">
      <c r="B325" s="18"/>
      <c r="C325" s="2"/>
    </row>
    <row r="326" spans="2:3" s="19" customFormat="1">
      <c r="B326" s="18"/>
      <c r="C326" s="2"/>
    </row>
    <row r="327" spans="2:3" s="19" customFormat="1">
      <c r="B327" s="18"/>
      <c r="C327" s="2"/>
    </row>
    <row r="328" spans="2:3" s="19" customFormat="1">
      <c r="B328" s="18"/>
      <c r="C328" s="2"/>
    </row>
    <row r="329" spans="2:3" s="19" customFormat="1">
      <c r="B329" s="18"/>
      <c r="C329" s="2"/>
    </row>
    <row r="330" spans="2:3" s="19" customFormat="1">
      <c r="B330" s="18"/>
      <c r="C330" s="2"/>
    </row>
    <row r="331" spans="2:3" s="19" customFormat="1">
      <c r="B331" s="18"/>
      <c r="C331" s="2"/>
    </row>
    <row r="332" spans="2:3" s="19" customFormat="1">
      <c r="B332" s="18"/>
      <c r="C332" s="2"/>
    </row>
    <row r="333" spans="2:3" s="19" customFormat="1">
      <c r="B333" s="18"/>
      <c r="C333" s="2"/>
    </row>
    <row r="334" spans="2:3" s="19" customFormat="1">
      <c r="B334" s="18"/>
      <c r="C334" s="2"/>
    </row>
    <row r="335" spans="2:3" s="19" customFormat="1">
      <c r="B335" s="18"/>
      <c r="C335" s="2"/>
    </row>
    <row r="336" spans="2:3" s="19" customFormat="1">
      <c r="B336" s="18"/>
      <c r="C336" s="2"/>
    </row>
    <row r="337" spans="2:3" s="19" customFormat="1">
      <c r="B337" s="18"/>
      <c r="C337" s="2"/>
    </row>
    <row r="338" spans="2:3" s="19" customFormat="1">
      <c r="B338" s="18"/>
      <c r="C338" s="2"/>
    </row>
    <row r="339" spans="2:3" s="19" customFormat="1">
      <c r="B339" s="18"/>
      <c r="C339" s="2"/>
    </row>
    <row r="340" spans="2:3" s="19" customFormat="1">
      <c r="B340" s="18"/>
      <c r="C340" s="2"/>
    </row>
    <row r="341" spans="2:3" s="19" customFormat="1">
      <c r="B341" s="18"/>
      <c r="C341" s="2"/>
    </row>
    <row r="342" spans="2:3" s="19" customFormat="1">
      <c r="B342" s="18"/>
      <c r="C342" s="2"/>
    </row>
    <row r="343" spans="2:3" s="19" customFormat="1">
      <c r="B343" s="18"/>
      <c r="C343" s="2"/>
    </row>
    <row r="344" spans="2:3" s="19" customFormat="1">
      <c r="B344" s="18"/>
      <c r="C344" s="2"/>
    </row>
    <row r="345" spans="2:3" s="19" customFormat="1">
      <c r="B345" s="18"/>
      <c r="C345" s="2"/>
    </row>
    <row r="346" spans="2:3" s="19" customFormat="1">
      <c r="B346" s="18"/>
      <c r="C346" s="2"/>
    </row>
    <row r="347" spans="2:3" s="19" customFormat="1">
      <c r="B347" s="18"/>
      <c r="C347" s="2"/>
    </row>
    <row r="348" spans="2:3" s="19" customFormat="1">
      <c r="B348" s="18"/>
      <c r="C348" s="2"/>
    </row>
    <row r="349" spans="2:3" s="19" customFormat="1">
      <c r="B349" s="18"/>
      <c r="C349" s="2"/>
    </row>
    <row r="350" spans="2:3" s="19" customFormat="1">
      <c r="B350" s="18"/>
      <c r="C350" s="2"/>
    </row>
    <row r="351" spans="2:3" s="19" customFormat="1">
      <c r="B351" s="18"/>
      <c r="C351" s="2"/>
    </row>
    <row r="352" spans="2:3" s="19" customFormat="1">
      <c r="B352" s="18"/>
      <c r="C352" s="2"/>
    </row>
    <row r="353" spans="2:3" s="19" customFormat="1">
      <c r="B353" s="18"/>
      <c r="C353" s="2"/>
    </row>
    <row r="354" spans="2:3" s="19" customFormat="1">
      <c r="B354" s="18"/>
      <c r="C354" s="2"/>
    </row>
    <row r="355" spans="2:3" s="19" customFormat="1">
      <c r="B355" s="18"/>
      <c r="C355" s="2"/>
    </row>
    <row r="356" spans="2:3" s="19" customFormat="1">
      <c r="B356" s="18"/>
      <c r="C356" s="2"/>
    </row>
    <row r="357" spans="2:3" s="19" customFormat="1">
      <c r="B357" s="18"/>
      <c r="C357" s="2"/>
    </row>
    <row r="358" spans="2:3" s="19" customFormat="1">
      <c r="B358" s="18"/>
      <c r="C358" s="2"/>
    </row>
    <row r="359" spans="2:3" s="19" customFormat="1">
      <c r="B359" s="18"/>
      <c r="C359" s="2"/>
    </row>
    <row r="360" spans="2:3" s="19" customFormat="1">
      <c r="B360" s="18"/>
      <c r="C360" s="2"/>
    </row>
    <row r="361" spans="2:3" s="19" customFormat="1">
      <c r="B361" s="18"/>
      <c r="C361" s="2"/>
    </row>
    <row r="362" spans="2:3" s="19" customFormat="1">
      <c r="B362" s="18"/>
      <c r="C362" s="2"/>
    </row>
    <row r="363" spans="2:3" s="19" customFormat="1">
      <c r="B363" s="18"/>
      <c r="C363" s="2"/>
    </row>
    <row r="364" spans="2:3" s="19" customFormat="1">
      <c r="B364" s="18"/>
      <c r="C364" s="2"/>
    </row>
    <row r="365" spans="2:3" s="19" customFormat="1">
      <c r="B365" s="18"/>
      <c r="C365" s="2"/>
    </row>
    <row r="366" spans="2:3" s="19" customFormat="1">
      <c r="B366" s="18"/>
      <c r="C366" s="2"/>
    </row>
    <row r="367" spans="2:3" s="19" customFormat="1">
      <c r="B367" s="18"/>
      <c r="C367" s="2"/>
    </row>
    <row r="368" spans="2:3" s="19" customFormat="1">
      <c r="B368" s="18"/>
      <c r="C368" s="2"/>
    </row>
    <row r="369" spans="2:3" s="19" customFormat="1">
      <c r="B369" s="18"/>
      <c r="C369" s="2"/>
    </row>
    <row r="370" spans="2:3" s="19" customFormat="1">
      <c r="B370" s="18"/>
      <c r="C370" s="2"/>
    </row>
    <row r="371" spans="2:3" s="19" customFormat="1">
      <c r="B371" s="18"/>
      <c r="C371" s="2"/>
    </row>
    <row r="372" spans="2:3" s="19" customFormat="1">
      <c r="B372" s="18"/>
      <c r="C372" s="2"/>
    </row>
    <row r="373" spans="2:3" s="19" customFormat="1">
      <c r="B373" s="18"/>
      <c r="C373" s="2"/>
    </row>
    <row r="374" spans="2:3" s="19" customFormat="1">
      <c r="B374" s="18"/>
      <c r="C374" s="2"/>
    </row>
    <row r="375" spans="2:3" s="19" customFormat="1">
      <c r="B375" s="18"/>
      <c r="C375" s="2"/>
    </row>
    <row r="376" spans="2:3" s="19" customFormat="1">
      <c r="B376" s="18"/>
      <c r="C376" s="2"/>
    </row>
    <row r="377" spans="2:3" s="19" customFormat="1">
      <c r="B377" s="18"/>
      <c r="C377" s="2"/>
    </row>
    <row r="378" spans="2:3" s="19" customFormat="1">
      <c r="B378" s="18"/>
      <c r="C378" s="2"/>
    </row>
    <row r="379" spans="2:3" s="19" customFormat="1">
      <c r="B379" s="18"/>
      <c r="C379" s="2"/>
    </row>
    <row r="380" spans="2:3" s="19" customFormat="1">
      <c r="B380" s="18"/>
      <c r="C380" s="2"/>
    </row>
    <row r="381" spans="2:3" s="19" customFormat="1">
      <c r="B381" s="18"/>
      <c r="C381" s="2"/>
    </row>
    <row r="382" spans="2:3" s="19" customFormat="1">
      <c r="B382" s="18"/>
      <c r="C382" s="2"/>
    </row>
    <row r="383" spans="2:3" s="19" customFormat="1">
      <c r="B383" s="18"/>
      <c r="C383" s="2"/>
    </row>
    <row r="384" spans="2:3" s="19" customFormat="1">
      <c r="B384" s="18"/>
      <c r="C384" s="2"/>
    </row>
    <row r="385" spans="2:3" s="19" customFormat="1">
      <c r="B385" s="18"/>
      <c r="C385" s="2"/>
    </row>
    <row r="386" spans="2:3" s="19" customFormat="1">
      <c r="B386" s="18"/>
      <c r="C386" s="2"/>
    </row>
    <row r="387" spans="2:3" s="19" customFormat="1">
      <c r="B387" s="18"/>
      <c r="C387" s="2"/>
    </row>
    <row r="388" spans="2:3" s="19" customFormat="1">
      <c r="B388" s="18"/>
      <c r="C388" s="2"/>
    </row>
    <row r="389" spans="2:3" s="19" customFormat="1">
      <c r="B389" s="18"/>
      <c r="C389" s="2"/>
    </row>
    <row r="390" spans="2:3" s="19" customFormat="1">
      <c r="B390" s="18"/>
      <c r="C390" s="2"/>
    </row>
    <row r="391" spans="2:3" s="19" customFormat="1">
      <c r="B391" s="18"/>
      <c r="C391" s="2"/>
    </row>
    <row r="392" spans="2:3" s="19" customFormat="1">
      <c r="B392" s="18"/>
      <c r="C392" s="2"/>
    </row>
    <row r="393" spans="2:3" s="19" customFormat="1">
      <c r="B393" s="18"/>
      <c r="C393" s="2"/>
    </row>
    <row r="394" spans="2:3" s="19" customFormat="1">
      <c r="B394" s="18"/>
      <c r="C394" s="2"/>
    </row>
    <row r="395" spans="2:3" s="19" customFormat="1">
      <c r="B395" s="18"/>
      <c r="C395" s="2"/>
    </row>
    <row r="396" spans="2:3" s="19" customFormat="1">
      <c r="B396" s="18"/>
      <c r="C396" s="2"/>
    </row>
    <row r="397" spans="2:3" s="19" customFormat="1">
      <c r="B397" s="18"/>
      <c r="C397" s="2"/>
    </row>
    <row r="398" spans="2:3" s="19" customFormat="1">
      <c r="B398" s="18"/>
      <c r="C398" s="2"/>
    </row>
    <row r="399" spans="2:3" s="19" customFormat="1">
      <c r="B399" s="18"/>
      <c r="C399" s="2"/>
    </row>
    <row r="400" spans="2:3" s="19" customFormat="1">
      <c r="B400" s="18"/>
      <c r="C400" s="2"/>
    </row>
    <row r="401" spans="2:3" s="19" customFormat="1">
      <c r="B401" s="18"/>
      <c r="C401" s="2"/>
    </row>
    <row r="402" spans="2:3" s="19" customFormat="1">
      <c r="B402" s="18"/>
      <c r="C402" s="2"/>
    </row>
    <row r="403" spans="2:3" s="19" customFormat="1">
      <c r="B403" s="18"/>
      <c r="C403" s="2"/>
    </row>
    <row r="404" spans="2:3" s="19" customFormat="1">
      <c r="B404" s="18"/>
      <c r="C404" s="2"/>
    </row>
    <row r="405" spans="2:3" s="19" customFormat="1">
      <c r="B405" s="18"/>
      <c r="C405" s="2"/>
    </row>
    <row r="406" spans="2:3" s="19" customFormat="1">
      <c r="B406" s="18"/>
      <c r="C406" s="2"/>
    </row>
    <row r="407" spans="2:3" s="19" customFormat="1">
      <c r="B407" s="18"/>
      <c r="C407" s="2"/>
    </row>
    <row r="408" spans="2:3" s="19" customFormat="1">
      <c r="B408" s="18"/>
      <c r="C408" s="2"/>
    </row>
    <row r="409" spans="2:3" s="19" customFormat="1">
      <c r="B409" s="18"/>
      <c r="C409" s="2"/>
    </row>
    <row r="410" spans="2:3" s="19" customFormat="1">
      <c r="B410" s="18"/>
      <c r="C410" s="2"/>
    </row>
    <row r="411" spans="2:3" s="19" customFormat="1">
      <c r="B411" s="18"/>
      <c r="C411" s="2"/>
    </row>
    <row r="412" spans="2:3" s="19" customFormat="1">
      <c r="B412" s="18"/>
      <c r="C412" s="2"/>
    </row>
    <row r="413" spans="2:3" s="19" customFormat="1">
      <c r="B413" s="18"/>
      <c r="C413" s="2"/>
    </row>
    <row r="414" spans="2:3" s="19" customFormat="1">
      <c r="B414" s="18"/>
      <c r="C414" s="2"/>
    </row>
    <row r="415" spans="2:3" s="19" customFormat="1">
      <c r="B415" s="18"/>
      <c r="C415" s="2"/>
    </row>
    <row r="416" spans="2:3" s="19" customFormat="1">
      <c r="B416" s="18"/>
      <c r="C416" s="2"/>
    </row>
    <row r="417" spans="2:3" s="19" customFormat="1">
      <c r="B417" s="18"/>
      <c r="C417" s="2"/>
    </row>
    <row r="418" spans="2:3" s="19" customFormat="1">
      <c r="B418" s="18"/>
      <c r="C418" s="2"/>
    </row>
    <row r="419" spans="2:3" s="19" customFormat="1">
      <c r="B419" s="18"/>
      <c r="C419" s="2"/>
    </row>
    <row r="420" spans="2:3" s="19" customFormat="1">
      <c r="B420" s="18"/>
      <c r="C420" s="2"/>
    </row>
    <row r="421" spans="2:3" s="19" customFormat="1">
      <c r="B421" s="18"/>
      <c r="C421" s="2"/>
    </row>
    <row r="422" spans="2:3" s="19" customFormat="1">
      <c r="B422" s="18"/>
      <c r="C422" s="2"/>
    </row>
    <row r="423" spans="2:3" s="19" customFormat="1">
      <c r="B423" s="18"/>
      <c r="C423" s="2"/>
    </row>
    <row r="424" spans="2:3" s="19" customFormat="1">
      <c r="B424" s="18"/>
      <c r="C424" s="2"/>
    </row>
    <row r="425" spans="2:3" s="19" customFormat="1">
      <c r="B425" s="18"/>
      <c r="C425" s="2"/>
    </row>
    <row r="426" spans="2:3" s="19" customFormat="1">
      <c r="B426" s="18"/>
      <c r="C426" s="2"/>
    </row>
    <row r="427" spans="2:3" s="19" customFormat="1">
      <c r="B427" s="18"/>
      <c r="C427" s="2"/>
    </row>
    <row r="428" spans="2:3" s="19" customFormat="1">
      <c r="B428" s="18"/>
      <c r="C428" s="2"/>
    </row>
    <row r="429" spans="2:3" s="19" customFormat="1">
      <c r="B429" s="18"/>
      <c r="C429" s="2"/>
    </row>
    <row r="430" spans="2:3" s="19" customFormat="1">
      <c r="B430" s="18"/>
      <c r="C430" s="2"/>
    </row>
    <row r="431" spans="2:3" s="19" customFormat="1">
      <c r="B431" s="18"/>
      <c r="C431" s="2"/>
    </row>
    <row r="432" spans="2:3" s="19" customFormat="1">
      <c r="B432" s="18"/>
      <c r="C432" s="2"/>
    </row>
    <row r="433" spans="2:3" s="19" customFormat="1">
      <c r="B433" s="18"/>
      <c r="C433" s="2"/>
    </row>
    <row r="434" spans="2:3" s="19" customFormat="1">
      <c r="B434" s="18"/>
      <c r="C434" s="2"/>
    </row>
    <row r="435" spans="2:3" s="19" customFormat="1">
      <c r="B435" s="18"/>
      <c r="C435" s="2"/>
    </row>
    <row r="436" spans="2:3" s="19" customFormat="1">
      <c r="B436" s="18"/>
      <c r="C436" s="2"/>
    </row>
    <row r="437" spans="2:3" s="19" customFormat="1">
      <c r="B437" s="18"/>
      <c r="C437" s="2"/>
    </row>
    <row r="438" spans="2:3" s="19" customFormat="1">
      <c r="B438" s="18"/>
      <c r="C438" s="2"/>
    </row>
    <row r="439" spans="2:3" s="19" customFormat="1">
      <c r="B439" s="18"/>
      <c r="C439" s="2"/>
    </row>
    <row r="440" spans="2:3" s="19" customFormat="1">
      <c r="B440" s="18"/>
      <c r="C440" s="2"/>
    </row>
    <row r="441" spans="2:3" s="19" customFormat="1">
      <c r="B441" s="18"/>
      <c r="C441" s="2"/>
    </row>
    <row r="442" spans="2:3" s="19" customFormat="1">
      <c r="B442" s="18"/>
      <c r="C442" s="2"/>
    </row>
    <row r="443" spans="2:3" s="19" customFormat="1">
      <c r="B443" s="18"/>
      <c r="C443" s="2"/>
    </row>
    <row r="444" spans="2:3" s="19" customFormat="1">
      <c r="B444" s="18"/>
      <c r="C444" s="2"/>
    </row>
    <row r="445" spans="2:3" s="19" customFormat="1">
      <c r="B445" s="18"/>
      <c r="C445" s="2"/>
    </row>
    <row r="446" spans="2:3" s="19" customFormat="1">
      <c r="B446" s="18"/>
      <c r="C446" s="2"/>
    </row>
    <row r="447" spans="2:3" s="19" customFormat="1">
      <c r="B447" s="18"/>
      <c r="C447" s="2"/>
    </row>
    <row r="448" spans="2:3" s="19" customFormat="1">
      <c r="B448" s="18"/>
      <c r="C448" s="2"/>
    </row>
    <row r="449" spans="2:3" s="19" customFormat="1">
      <c r="B449" s="18"/>
      <c r="C449" s="2"/>
    </row>
    <row r="450" spans="2:3" s="19" customFormat="1">
      <c r="B450" s="18"/>
      <c r="C450" s="2"/>
    </row>
    <row r="451" spans="2:3" s="19" customFormat="1">
      <c r="B451" s="18"/>
      <c r="C451" s="2"/>
    </row>
    <row r="452" spans="2:3" s="19" customFormat="1">
      <c r="B452" s="18"/>
      <c r="C452" s="2"/>
    </row>
    <row r="453" spans="2:3" s="19" customFormat="1">
      <c r="B453" s="18"/>
      <c r="C453" s="2"/>
    </row>
    <row r="454" spans="2:3" s="19" customFormat="1">
      <c r="B454" s="18"/>
      <c r="C454" s="2"/>
    </row>
    <row r="455" spans="2:3" s="19" customFormat="1">
      <c r="B455" s="18"/>
      <c r="C455" s="2"/>
    </row>
    <row r="456" spans="2:3" s="19" customFormat="1">
      <c r="B456" s="18"/>
      <c r="C456" s="2"/>
    </row>
    <row r="457" spans="2:3" s="19" customFormat="1">
      <c r="B457" s="18"/>
      <c r="C457" s="2"/>
    </row>
    <row r="458" spans="2:3" s="19" customFormat="1">
      <c r="B458" s="18"/>
      <c r="C458" s="2"/>
    </row>
    <row r="459" spans="2:3" s="19" customFormat="1">
      <c r="B459" s="18"/>
      <c r="C459" s="2"/>
    </row>
    <row r="460" spans="2:3" s="19" customFormat="1">
      <c r="B460" s="18"/>
      <c r="C460" s="2"/>
    </row>
    <row r="461" spans="2:3" s="19" customFormat="1">
      <c r="B461" s="18"/>
      <c r="C461" s="2"/>
    </row>
    <row r="462" spans="2:3" s="19" customFormat="1">
      <c r="B462" s="18"/>
      <c r="C462" s="2"/>
    </row>
    <row r="463" spans="2:3" s="19" customFormat="1">
      <c r="B463" s="18"/>
      <c r="C463" s="2"/>
    </row>
    <row r="464" spans="2:3" s="19" customFormat="1">
      <c r="B464" s="18"/>
      <c r="C464" s="2"/>
    </row>
    <row r="465" spans="2:3" s="19" customFormat="1">
      <c r="B465" s="18"/>
      <c r="C465" s="2"/>
    </row>
    <row r="466" spans="2:3" s="19" customFormat="1">
      <c r="B466" s="18"/>
      <c r="C466" s="2"/>
    </row>
    <row r="467" spans="2:3" s="19" customFormat="1">
      <c r="B467" s="18"/>
      <c r="C467" s="2"/>
    </row>
    <row r="468" spans="2:3" s="19" customFormat="1">
      <c r="B468" s="18"/>
      <c r="C468" s="2"/>
    </row>
    <row r="469" spans="2:3" s="19" customFormat="1">
      <c r="B469" s="18"/>
      <c r="C469" s="2"/>
    </row>
    <row r="470" spans="2:3" s="19" customFormat="1">
      <c r="B470" s="18"/>
      <c r="C470" s="2"/>
    </row>
    <row r="471" spans="2:3" s="19" customFormat="1">
      <c r="B471" s="18"/>
      <c r="C471" s="2"/>
    </row>
    <row r="472" spans="2:3" s="19" customFormat="1">
      <c r="B472" s="18"/>
      <c r="C472" s="2"/>
    </row>
    <row r="473" spans="2:3" s="19" customFormat="1">
      <c r="B473" s="18"/>
      <c r="C473" s="2"/>
    </row>
    <row r="474" spans="2:3" s="19" customFormat="1">
      <c r="B474" s="18"/>
      <c r="C474" s="2"/>
    </row>
    <row r="475" spans="2:3" s="19" customFormat="1">
      <c r="B475" s="18"/>
      <c r="C475" s="2"/>
    </row>
    <row r="476" spans="2:3" s="19" customFormat="1">
      <c r="B476" s="18"/>
      <c r="C476" s="2"/>
    </row>
    <row r="477" spans="2:3" s="19" customFormat="1">
      <c r="B477" s="18"/>
      <c r="C477" s="2"/>
    </row>
    <row r="478" spans="2:3" s="19" customFormat="1">
      <c r="B478" s="18"/>
      <c r="C478" s="2"/>
    </row>
    <row r="479" spans="2:3" s="19" customFormat="1">
      <c r="B479" s="18"/>
      <c r="C479" s="2"/>
    </row>
    <row r="480" spans="2:3" s="19" customFormat="1">
      <c r="B480" s="18"/>
      <c r="C480" s="2"/>
    </row>
    <row r="481" spans="2:3" s="19" customFormat="1">
      <c r="B481" s="18"/>
      <c r="C481" s="2"/>
    </row>
    <row r="482" spans="2:3" s="19" customFormat="1">
      <c r="B482" s="18"/>
      <c r="C482" s="2"/>
    </row>
    <row r="483" spans="2:3" s="19" customFormat="1">
      <c r="B483" s="18"/>
      <c r="C483" s="2"/>
    </row>
    <row r="484" spans="2:3" s="19" customFormat="1">
      <c r="B484" s="18"/>
      <c r="C484" s="2"/>
    </row>
    <row r="485" spans="2:3" s="19" customFormat="1">
      <c r="B485" s="18"/>
      <c r="C485" s="2"/>
    </row>
    <row r="486" spans="2:3" s="19" customFormat="1">
      <c r="B486" s="18"/>
      <c r="C486" s="2"/>
    </row>
    <row r="487" spans="2:3" s="19" customFormat="1">
      <c r="B487" s="18"/>
      <c r="C487" s="2"/>
    </row>
    <row r="488" spans="2:3" s="19" customFormat="1">
      <c r="B488" s="18"/>
      <c r="C488" s="2"/>
    </row>
    <row r="489" spans="2:3" s="19" customFormat="1">
      <c r="B489" s="18"/>
      <c r="C489" s="2"/>
    </row>
    <row r="490" spans="2:3" s="19" customFormat="1">
      <c r="B490" s="18"/>
      <c r="C490" s="2"/>
    </row>
  </sheetData>
  <mergeCells count="27">
    <mergeCell ref="C31:I31"/>
    <mergeCell ref="C32:I32"/>
    <mergeCell ref="C33:I33"/>
    <mergeCell ref="C22:I22"/>
    <mergeCell ref="C23:I23"/>
    <mergeCell ref="C24:I24"/>
    <mergeCell ref="C25:I25"/>
    <mergeCell ref="C26:I26"/>
    <mergeCell ref="C30:I30"/>
    <mergeCell ref="C28:I28"/>
    <mergeCell ref="C1:I1"/>
    <mergeCell ref="C2:I2"/>
    <mergeCell ref="C3:I3"/>
    <mergeCell ref="C4:I4"/>
    <mergeCell ref="C5:I5"/>
    <mergeCell ref="C10:I10"/>
    <mergeCell ref="C11:I11"/>
    <mergeCell ref="C12:I12"/>
    <mergeCell ref="C21:I21"/>
    <mergeCell ref="C16:I16"/>
    <mergeCell ref="C17:I17"/>
    <mergeCell ref="C18:I18"/>
    <mergeCell ref="C19:I19"/>
    <mergeCell ref="C20:I20"/>
    <mergeCell ref="C13:I13"/>
    <mergeCell ref="C15:I15"/>
    <mergeCell ref="C14:I14"/>
  </mergeCells>
  <hyperlinks>
    <hyperlink ref="B17" location="'4 Civil'!A1" display="4 Civil" xr:uid="{00000000-0004-0000-0000-000000000000}"/>
    <hyperlink ref="B19" location="'6 Familiar'!A1" display="6 Familiar" xr:uid="{00000000-0004-0000-0000-000001000000}"/>
    <hyperlink ref="B21" location="'7.1 Penal'!A1" display="7.1 Penal" xr:uid="{00000000-0004-0000-0000-000002000000}"/>
    <hyperlink ref="B22" location="'7.2 Ejecución'!A1" display="7.2 Ejecución" xr:uid="{00000000-0004-0000-0000-000003000000}"/>
    <hyperlink ref="B23" location="'7.3 Preparación Especializado'!A1" display="7.3 Preparación y Especializado" xr:uid="{00000000-0004-0000-0000-000004000000}"/>
    <hyperlink ref="B24" location="'8.1 Oral Penal'!A1" display="8.1 Oral Penal" xr:uid="{00000000-0004-0000-0000-000005000000}"/>
    <hyperlink ref="B25" location="'8.2 Gestión'!A1" display="8.2 Gestión" xr:uid="{00000000-0004-0000-0000-000006000000}"/>
    <hyperlink ref="B26" location="'8.3 Adolescentes'!A1" display="8.3 Adolescentes" xr:uid="{00000000-0004-0000-0000-000007000000}"/>
    <hyperlink ref="B30" location="'10.1 Alternativa Tradicional'!A1" display="10.1 Alternativa Tradicional" xr:uid="{00000000-0004-0000-0000-000008000000}"/>
    <hyperlink ref="B31" location="'10.2 Alternativa Penal Acusator'!A1" display="10.2 Alternativa Penal Acusatorio" xr:uid="{00000000-0004-0000-0000-000009000000}"/>
    <hyperlink ref="B33" location="'11 Notificadores Ejecutores'!A1" display="11 Notificadores y Ejecutores" xr:uid="{00000000-0004-0000-0000-00000A000000}"/>
    <hyperlink ref="B12" location="'1 Sala Penal'!A1" display="1 Sala Penal" xr:uid="{00000000-0004-0000-0000-00000B000000}"/>
    <hyperlink ref="B18" location="'5 Mercantil'!A1" display="5 Mercantil" xr:uid="{00000000-0004-0000-0000-00000C000000}"/>
    <hyperlink ref="B15" location="'3 Administrativa'!A1" display="3 Sala Administrativa" xr:uid="{00000000-0004-0000-0000-00000D000000}"/>
    <hyperlink ref="B13" location="'2 Sala Civil'!A1" display="2 Sala Civil" xr:uid="{00000000-0004-0000-0000-00000E000000}"/>
    <hyperlink ref="B28" location="'9 Mixtos'!A1" display="9 Juzgados Mixtos" xr:uid="{00000000-0004-0000-0000-00000F000000}"/>
  </hyperlinks>
  <pageMargins left="0.70866141732283472" right="0.70866141732283472" top="0.74803149606299213" bottom="0.74803149606299213" header="0.31496062992125984" footer="0.31496062992125984"/>
  <pageSetup scale="4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72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3" width="18.85546875" customWidth="1"/>
    <col min="4" max="4" width="19.85546875" customWidth="1"/>
    <col min="5" max="9" width="18.85546875" customWidth="1"/>
    <col min="10" max="12" width="18.5703125" customWidth="1"/>
    <col min="13" max="13" width="18.28515625" customWidth="1"/>
  </cols>
  <sheetData>
    <row r="2" spans="1:9" ht="18">
      <c r="B2" s="32" t="s">
        <v>182</v>
      </c>
    </row>
    <row r="3" spans="1:9" ht="18" customHeight="1">
      <c r="B3" s="3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8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  <c r="D8" s="11"/>
      <c r="E8" s="11"/>
      <c r="F8" s="11"/>
    </row>
    <row r="9" spans="1:9" ht="24.95" customHeight="1">
      <c r="A9" s="41"/>
      <c r="B9" s="137" t="s">
        <v>192</v>
      </c>
      <c r="C9" s="137"/>
      <c r="D9" s="137"/>
      <c r="E9" s="137"/>
      <c r="F9" s="137"/>
    </row>
    <row r="10" spans="1:9">
      <c r="B10" s="25"/>
    </row>
    <row r="11" spans="1:9">
      <c r="B11" s="25"/>
    </row>
    <row r="13" spans="1:9" ht="18">
      <c r="E13" s="38" t="s">
        <v>302</v>
      </c>
    </row>
    <row r="15" spans="1:9" ht="30.95" customHeight="1" thickBot="1">
      <c r="B15" s="132" t="s">
        <v>225</v>
      </c>
      <c r="C15" s="132"/>
      <c r="D15" s="132"/>
      <c r="E15" s="132"/>
    </row>
    <row r="16" spans="1:9" ht="80.099999999999994" customHeight="1" thickBot="1">
      <c r="B16" s="54"/>
      <c r="C16" s="33" t="s">
        <v>86</v>
      </c>
      <c r="D16" s="33" t="s">
        <v>87</v>
      </c>
      <c r="E16" s="33" t="s">
        <v>416</v>
      </c>
    </row>
    <row r="17" spans="2:13" ht="24.95" customHeight="1" thickBot="1">
      <c r="B17" s="42" t="s">
        <v>6</v>
      </c>
      <c r="C17" s="34">
        <v>9</v>
      </c>
      <c r="D17" s="34">
        <v>1</v>
      </c>
      <c r="E17" s="34">
        <f>SUM(C17:D17)</f>
        <v>10</v>
      </c>
    </row>
    <row r="18" spans="2:13" ht="24.95" customHeight="1" thickBot="1">
      <c r="B18" s="44" t="s">
        <v>7</v>
      </c>
      <c r="C18" s="35">
        <v>15</v>
      </c>
      <c r="D18" s="35">
        <v>7</v>
      </c>
      <c r="E18" s="35">
        <f>SUM(C18:D18)</f>
        <v>22</v>
      </c>
    </row>
    <row r="19" spans="2:13" ht="24.95" customHeight="1" thickBot="1">
      <c r="B19" s="42" t="s">
        <v>8</v>
      </c>
      <c r="C19" s="34">
        <v>59</v>
      </c>
      <c r="D19" s="34">
        <v>64</v>
      </c>
      <c r="E19" s="34">
        <f>SUM(C19:D19)</f>
        <v>123</v>
      </c>
    </row>
    <row r="20" spans="2:13" ht="24.95" customHeight="1" thickBot="1">
      <c r="B20" s="44" t="s">
        <v>9</v>
      </c>
      <c r="C20" s="35">
        <v>267</v>
      </c>
      <c r="D20" s="35">
        <v>293</v>
      </c>
      <c r="E20" s="35">
        <f>SUM(C20:D20)</f>
        <v>560</v>
      </c>
      <c r="F20" s="82"/>
      <c r="G20" s="82"/>
    </row>
    <row r="21" spans="2:13" ht="24.95" customHeight="1" thickBot="1">
      <c r="B21" s="42" t="s">
        <v>10</v>
      </c>
      <c r="C21" s="34">
        <v>11</v>
      </c>
      <c r="D21" s="34">
        <v>14</v>
      </c>
      <c r="E21" s="34">
        <f>SUM(C21:D21)</f>
        <v>25</v>
      </c>
    </row>
    <row r="25" spans="2:13" ht="18">
      <c r="M25" s="38" t="s">
        <v>303</v>
      </c>
    </row>
    <row r="27" spans="2:13" ht="30.95" customHeight="1" thickBot="1">
      <c r="B27" s="132" t="s">
        <v>331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3" ht="80.099999999999994" customHeight="1" thickBot="1">
      <c r="B28" s="53" t="s">
        <v>62</v>
      </c>
      <c r="C28" s="33" t="s">
        <v>154</v>
      </c>
      <c r="D28" s="33" t="s">
        <v>155</v>
      </c>
      <c r="E28" s="33" t="s">
        <v>156</v>
      </c>
      <c r="F28" s="33" t="s">
        <v>272</v>
      </c>
      <c r="G28" s="33" t="s">
        <v>340</v>
      </c>
      <c r="H28" s="33" t="s">
        <v>347</v>
      </c>
      <c r="I28" s="33" t="s">
        <v>357</v>
      </c>
      <c r="J28" s="33" t="s">
        <v>376</v>
      </c>
      <c r="K28" s="33" t="s">
        <v>404</v>
      </c>
      <c r="L28" s="33" t="s">
        <v>417</v>
      </c>
      <c r="M28" s="33" t="s">
        <v>416</v>
      </c>
    </row>
    <row r="29" spans="2:13" ht="24.95" customHeight="1" thickBot="1">
      <c r="B29" s="36" t="s">
        <v>195</v>
      </c>
      <c r="C29" s="34">
        <v>0</v>
      </c>
      <c r="D29" s="34">
        <v>0</v>
      </c>
      <c r="E29" s="34">
        <v>1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f>SUM(C29:L29)</f>
        <v>1</v>
      </c>
    </row>
    <row r="30" spans="2:13" ht="24.95" customHeight="1" thickBot="1">
      <c r="B30" s="37" t="s">
        <v>75</v>
      </c>
      <c r="C30" s="35">
        <v>0</v>
      </c>
      <c r="D30" s="35">
        <v>2</v>
      </c>
      <c r="E30" s="35">
        <v>0</v>
      </c>
      <c r="F30" s="35">
        <v>0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f>SUM(C30:L30)</f>
        <v>3</v>
      </c>
    </row>
    <row r="31" spans="2:13" ht="24.95" customHeight="1" thickBot="1">
      <c r="B31" s="36" t="s">
        <v>60</v>
      </c>
      <c r="C31" s="34">
        <v>0</v>
      </c>
      <c r="D31" s="34">
        <v>0</v>
      </c>
      <c r="E31" s="34">
        <v>0</v>
      </c>
      <c r="F31" s="34">
        <v>1</v>
      </c>
      <c r="G31" s="34">
        <v>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f>SUM(C31:L31)</f>
        <v>2</v>
      </c>
    </row>
    <row r="32" spans="2:13" ht="24.95" customHeight="1" thickBot="1">
      <c r="B32" s="37" t="s">
        <v>85</v>
      </c>
      <c r="C32" s="35">
        <v>0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f>SUM(C32:L32)</f>
        <v>1</v>
      </c>
    </row>
    <row r="33" spans="2:13" ht="24.95" customHeight="1" thickBot="1">
      <c r="B33" s="36" t="s">
        <v>61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</v>
      </c>
      <c r="K33" s="34">
        <v>0</v>
      </c>
      <c r="L33" s="34">
        <v>1</v>
      </c>
      <c r="M33" s="34">
        <f>SUM(C33:L33)</f>
        <v>2</v>
      </c>
    </row>
    <row r="34" spans="2:13" ht="15" customHeight="1">
      <c r="B34" s="7"/>
      <c r="C34" s="2"/>
      <c r="D34" s="2"/>
      <c r="E34" s="2"/>
      <c r="F34" s="8"/>
    </row>
    <row r="36" spans="2:13" ht="18">
      <c r="M36" s="38" t="s">
        <v>304</v>
      </c>
    </row>
    <row r="38" spans="2:13" ht="30.95" customHeight="1" thickBot="1">
      <c r="B38" s="132" t="s">
        <v>332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</row>
    <row r="39" spans="2:13" ht="80.099999999999994" customHeight="1" thickBot="1">
      <c r="B39" s="53" t="s">
        <v>62</v>
      </c>
      <c r="C39" s="33" t="s">
        <v>154</v>
      </c>
      <c r="D39" s="33" t="s">
        <v>155</v>
      </c>
      <c r="E39" s="33" t="s">
        <v>156</v>
      </c>
      <c r="F39" s="33" t="s">
        <v>272</v>
      </c>
      <c r="G39" s="33" t="s">
        <v>340</v>
      </c>
      <c r="H39" s="33" t="s">
        <v>347</v>
      </c>
      <c r="I39" s="33" t="s">
        <v>357</v>
      </c>
      <c r="J39" s="33" t="s">
        <v>376</v>
      </c>
      <c r="K39" s="33" t="s">
        <v>404</v>
      </c>
      <c r="L39" s="33" t="s">
        <v>417</v>
      </c>
      <c r="M39" s="33" t="s">
        <v>416</v>
      </c>
    </row>
    <row r="40" spans="2:13" ht="24.95" customHeight="1" thickBot="1">
      <c r="B40" s="36" t="s">
        <v>196</v>
      </c>
      <c r="C40" s="34">
        <v>0</v>
      </c>
      <c r="D40" s="34">
        <v>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f>SUM(C40:L40)</f>
        <v>1</v>
      </c>
    </row>
    <row r="44" spans="2:13" ht="18">
      <c r="M44" s="38" t="s">
        <v>305</v>
      </c>
    </row>
    <row r="46" spans="2:13" ht="30.95" customHeight="1" thickBot="1">
      <c r="B46" s="136" t="s">
        <v>88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2:13" ht="80.099999999999994" customHeight="1" thickBot="1">
      <c r="B47" s="53" t="s">
        <v>90</v>
      </c>
      <c r="C47" s="33" t="s">
        <v>154</v>
      </c>
      <c r="D47" s="33" t="s">
        <v>155</v>
      </c>
      <c r="E47" s="33" t="s">
        <v>156</v>
      </c>
      <c r="F47" s="33" t="s">
        <v>272</v>
      </c>
      <c r="G47" s="33" t="s">
        <v>340</v>
      </c>
      <c r="H47" s="33" t="s">
        <v>347</v>
      </c>
      <c r="I47" s="33" t="s">
        <v>357</v>
      </c>
      <c r="J47" s="33" t="s">
        <v>376</v>
      </c>
      <c r="K47" s="33" t="s">
        <v>404</v>
      </c>
      <c r="L47" s="33" t="s">
        <v>417</v>
      </c>
      <c r="M47" s="33" t="s">
        <v>416</v>
      </c>
    </row>
    <row r="48" spans="2:13" ht="24.95" customHeight="1" thickBot="1">
      <c r="B48" s="36" t="s">
        <v>89</v>
      </c>
      <c r="C48" s="34">
        <v>0</v>
      </c>
      <c r="D48" s="34">
        <v>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1</v>
      </c>
      <c r="M48" s="34">
        <f>SUM(C48:L48)</f>
        <v>2</v>
      </c>
    </row>
    <row r="49" spans="2:13" ht="24.95" customHeight="1" thickBot="1">
      <c r="B49" s="37" t="s">
        <v>24</v>
      </c>
      <c r="C49" s="35">
        <v>2</v>
      </c>
      <c r="D49" s="35">
        <v>0</v>
      </c>
      <c r="E49" s="35">
        <v>0</v>
      </c>
      <c r="F49" s="35">
        <v>2</v>
      </c>
      <c r="G49" s="35">
        <v>2</v>
      </c>
      <c r="H49" s="35">
        <v>1</v>
      </c>
      <c r="I49" s="35">
        <v>1</v>
      </c>
      <c r="J49" s="35">
        <v>2</v>
      </c>
      <c r="K49" s="35">
        <v>1</v>
      </c>
      <c r="L49" s="35">
        <v>0</v>
      </c>
      <c r="M49" s="35">
        <f>SUM(C49:L49)</f>
        <v>11</v>
      </c>
    </row>
    <row r="50" spans="2:13" ht="24.95" customHeight="1" thickBot="1">
      <c r="B50" s="36" t="s">
        <v>197</v>
      </c>
      <c r="C50" s="34">
        <v>0</v>
      </c>
      <c r="D50" s="34">
        <v>2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f>SUM(C50:L50)</f>
        <v>2</v>
      </c>
    </row>
    <row r="54" spans="2:13" ht="18">
      <c r="M54" s="38" t="s">
        <v>306</v>
      </c>
    </row>
    <row r="56" spans="2:13" ht="30.95" customHeight="1" thickBot="1">
      <c r="B56" s="136" t="s">
        <v>91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2:13" ht="80.099999999999994" customHeight="1" thickBot="1">
      <c r="B57" s="53" t="s">
        <v>19</v>
      </c>
      <c r="C57" s="33" t="s">
        <v>154</v>
      </c>
      <c r="D57" s="33" t="s">
        <v>155</v>
      </c>
      <c r="E57" s="33" t="s">
        <v>156</v>
      </c>
      <c r="F57" s="33" t="s">
        <v>272</v>
      </c>
      <c r="G57" s="33" t="s">
        <v>340</v>
      </c>
      <c r="H57" s="33" t="s">
        <v>347</v>
      </c>
      <c r="I57" s="33" t="s">
        <v>357</v>
      </c>
      <c r="J57" s="33" t="s">
        <v>376</v>
      </c>
      <c r="K57" s="33" t="s">
        <v>404</v>
      </c>
      <c r="L57" s="33" t="s">
        <v>417</v>
      </c>
      <c r="M57" s="33" t="s">
        <v>416</v>
      </c>
    </row>
    <row r="58" spans="2:13" ht="24.95" customHeight="1" thickBot="1">
      <c r="B58" s="36" t="s">
        <v>92</v>
      </c>
      <c r="C58" s="34">
        <v>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f>SUM(C58:L58)</f>
        <v>1</v>
      </c>
    </row>
    <row r="59" spans="2:13" ht="24.95" customHeight="1" thickBot="1">
      <c r="B59" s="37" t="s">
        <v>93</v>
      </c>
      <c r="C59" s="35">
        <v>1</v>
      </c>
      <c r="D59" s="35">
        <v>0</v>
      </c>
      <c r="E59" s="35">
        <v>1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f>SUM(C59:L59)</f>
        <v>2</v>
      </c>
    </row>
    <row r="60" spans="2:13" ht="24.95" customHeight="1" thickBot="1">
      <c r="B60" s="36" t="s">
        <v>24</v>
      </c>
      <c r="C60" s="34">
        <v>1</v>
      </c>
      <c r="D60" s="34">
        <v>1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f>SUM(C60:L60)</f>
        <v>2</v>
      </c>
    </row>
    <row r="61" spans="2:13" ht="24.95" customHeight="1" thickBot="1">
      <c r="B61" s="37" t="s">
        <v>175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2</v>
      </c>
      <c r="J61" s="35">
        <v>0</v>
      </c>
      <c r="K61" s="35">
        <v>0</v>
      </c>
      <c r="L61" s="35">
        <v>0</v>
      </c>
      <c r="M61" s="35">
        <f>SUM(C61:L61)</f>
        <v>2</v>
      </c>
    </row>
    <row r="64" spans="2:13" ht="18">
      <c r="E64" s="38" t="s">
        <v>307</v>
      </c>
    </row>
    <row r="66" spans="2:5" ht="30.95" customHeight="1" thickBot="1">
      <c r="B66" s="132" t="s">
        <v>226</v>
      </c>
      <c r="C66" s="132"/>
      <c r="D66" s="132"/>
      <c r="E66" s="132"/>
    </row>
    <row r="67" spans="2:5" ht="80.099999999999994" customHeight="1" thickBot="1">
      <c r="B67" s="55"/>
      <c r="C67" s="33" t="s">
        <v>86</v>
      </c>
      <c r="D67" s="33" t="s">
        <v>87</v>
      </c>
      <c r="E67" s="33" t="s">
        <v>416</v>
      </c>
    </row>
    <row r="68" spans="2:5" ht="24.95" customHeight="1" thickBot="1">
      <c r="B68" s="42" t="s">
        <v>29</v>
      </c>
      <c r="C68" s="34">
        <v>12</v>
      </c>
      <c r="D68" s="34">
        <v>8</v>
      </c>
      <c r="E68" s="34">
        <f>SUM(C68:D68)</f>
        <v>20</v>
      </c>
    </row>
    <row r="69" spans="2:5" ht="24.95" customHeight="1" thickBot="1">
      <c r="B69" s="44" t="s">
        <v>30</v>
      </c>
      <c r="C69" s="35">
        <v>0</v>
      </c>
      <c r="D69" s="35">
        <v>0</v>
      </c>
      <c r="E69" s="35">
        <f>SUM(C69:D69)</f>
        <v>0</v>
      </c>
    </row>
    <row r="70" spans="2:5" ht="24.95" customHeight="1" thickBot="1">
      <c r="B70" s="42" t="s">
        <v>31</v>
      </c>
      <c r="C70" s="34">
        <v>1</v>
      </c>
      <c r="D70" s="34">
        <v>0</v>
      </c>
      <c r="E70" s="34">
        <f>SUM(C70:D70)</f>
        <v>1</v>
      </c>
    </row>
    <row r="71" spans="2:5" ht="24.95" customHeight="1" thickBot="1">
      <c r="B71" s="44" t="s">
        <v>32</v>
      </c>
      <c r="C71" s="35">
        <v>12</v>
      </c>
      <c r="D71" s="35">
        <v>10</v>
      </c>
      <c r="E71" s="35">
        <f>SUM(C71:D71)</f>
        <v>22</v>
      </c>
    </row>
    <row r="72" spans="2:5" ht="24.95" customHeight="1" thickBot="1">
      <c r="B72" s="42" t="s">
        <v>33</v>
      </c>
      <c r="C72" s="34">
        <v>0</v>
      </c>
      <c r="D72" s="34">
        <v>0</v>
      </c>
      <c r="E72" s="34">
        <f>SUM(C72:D72)</f>
        <v>0</v>
      </c>
    </row>
  </sheetData>
  <mergeCells count="11">
    <mergeCell ref="B66:E66"/>
    <mergeCell ref="B4:I4"/>
    <mergeCell ref="B5:I5"/>
    <mergeCell ref="B6:I6"/>
    <mergeCell ref="B7:I7"/>
    <mergeCell ref="B15:E15"/>
    <mergeCell ref="B9:F9"/>
    <mergeCell ref="B56:M56"/>
    <mergeCell ref="B46:M46"/>
    <mergeCell ref="B38:M38"/>
    <mergeCell ref="B27:M27"/>
  </mergeCells>
  <hyperlinks>
    <hyperlink ref="B2" location="Índice!A1" display="Índice" xr:uid="{00000000-0004-0000-0900-000000000000}"/>
  </hyperlinks>
  <pageMargins left="0.70866141732283472" right="0.70866141732283472" top="0.74803149606299213" bottom="0.74803149606299213" header="0.31496062992125984" footer="0.31496062992125984"/>
  <pageSetup scale="41" fitToHeight="3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04"/>
  <sheetViews>
    <sheetView showGridLines="0" zoomScale="80" zoomScaleNormal="80" workbookViewId="0">
      <selection activeCell="B2" sqref="B2"/>
    </sheetView>
  </sheetViews>
  <sheetFormatPr baseColWidth="10" defaultColWidth="11.42578125" defaultRowHeight="14.25"/>
  <cols>
    <col min="1" max="1" width="10.85546875" style="2" customWidth="1"/>
    <col min="2" max="2" width="59.85546875" style="2" bestFit="1" customWidth="1"/>
    <col min="3" max="3" width="22" style="2" customWidth="1"/>
    <col min="4" max="4" width="19.85546875" style="2" customWidth="1"/>
    <col min="5" max="9" width="18.85546875" style="2" customWidth="1"/>
    <col min="10" max="13" width="19" style="2" customWidth="1"/>
    <col min="14" max="16384" width="11.42578125" style="2"/>
  </cols>
  <sheetData>
    <row r="1" spans="1:9" ht="15">
      <c r="A1"/>
      <c r="B1"/>
      <c r="C1"/>
      <c r="D1"/>
      <c r="E1"/>
      <c r="F1"/>
    </row>
    <row r="2" spans="1:9" ht="18">
      <c r="A2"/>
      <c r="B2" s="32" t="s">
        <v>182</v>
      </c>
      <c r="C2"/>
      <c r="D2"/>
      <c r="E2"/>
      <c r="F2"/>
    </row>
    <row r="3" spans="1:9" ht="18" customHeight="1">
      <c r="A3"/>
      <c r="B3" s="32"/>
      <c r="C3"/>
      <c r="D3"/>
      <c r="E3"/>
      <c r="F3"/>
    </row>
    <row r="4" spans="1:9" ht="30" customHeight="1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8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  <c r="D8" s="11"/>
      <c r="E8" s="11"/>
      <c r="F8" s="11"/>
    </row>
    <row r="9" spans="1:9" ht="24.95" customHeight="1">
      <c r="A9" s="40"/>
      <c r="B9" s="137" t="s">
        <v>219</v>
      </c>
      <c r="C9" s="137"/>
      <c r="D9" s="137"/>
      <c r="E9" s="137"/>
      <c r="F9" s="137"/>
      <c r="H9" s="4"/>
    </row>
    <row r="10" spans="1:9" ht="15" customHeight="1">
      <c r="B10" s="25"/>
      <c r="H10" s="4"/>
    </row>
    <row r="11" spans="1:9" ht="15" customHeight="1">
      <c r="B11" s="25"/>
    </row>
    <row r="12" spans="1:9" ht="15" customHeight="1"/>
    <row r="13" spans="1:9" ht="18">
      <c r="H13" s="38" t="s">
        <v>308</v>
      </c>
    </row>
    <row r="14" spans="1:9" ht="15" customHeight="1"/>
    <row r="15" spans="1:9" ht="30.95" customHeight="1" thickBot="1">
      <c r="B15" s="132" t="s">
        <v>94</v>
      </c>
      <c r="C15" s="132"/>
      <c r="D15" s="132"/>
      <c r="E15" s="132"/>
      <c r="F15" s="132"/>
      <c r="G15" s="132"/>
      <c r="H15" s="132"/>
    </row>
    <row r="16" spans="1:9" ht="83.25" customHeight="1" thickBot="1">
      <c r="B16" s="33"/>
      <c r="C16" s="33" t="s">
        <v>355</v>
      </c>
      <c r="D16" s="33" t="s">
        <v>343</v>
      </c>
      <c r="E16" s="33" t="s">
        <v>344</v>
      </c>
      <c r="F16" s="33" t="s">
        <v>345</v>
      </c>
      <c r="G16" s="33" t="s">
        <v>346</v>
      </c>
      <c r="H16" s="33" t="s">
        <v>416</v>
      </c>
    </row>
    <row r="17" spans="2:16" ht="24.95" customHeight="1" thickBot="1">
      <c r="B17" s="36" t="s">
        <v>96</v>
      </c>
      <c r="C17" s="34">
        <v>1568</v>
      </c>
      <c r="D17" s="34">
        <v>76</v>
      </c>
      <c r="E17" s="34">
        <v>310</v>
      </c>
      <c r="F17" s="34">
        <v>188</v>
      </c>
      <c r="G17" s="34">
        <v>209</v>
      </c>
      <c r="H17" s="34">
        <f>SUM(C17:G17)</f>
        <v>2351</v>
      </c>
      <c r="J17" s="4"/>
      <c r="K17" s="4"/>
      <c r="L17" s="4"/>
    </row>
    <row r="18" spans="2:16" ht="24.95" customHeight="1" thickBot="1">
      <c r="B18" s="37" t="s">
        <v>97</v>
      </c>
      <c r="C18" s="35">
        <v>575</v>
      </c>
      <c r="D18" s="35">
        <v>21</v>
      </c>
      <c r="E18" s="35">
        <v>70</v>
      </c>
      <c r="F18" s="35">
        <v>25</v>
      </c>
      <c r="G18" s="35">
        <v>49</v>
      </c>
      <c r="H18" s="35">
        <f t="shared" ref="H18:H21" si="0">SUM(C18:G18)</f>
        <v>740</v>
      </c>
    </row>
    <row r="19" spans="2:16" ht="24.95" customHeight="1" thickBot="1">
      <c r="B19" s="36" t="s">
        <v>98</v>
      </c>
      <c r="C19" s="34">
        <v>3059</v>
      </c>
      <c r="D19" s="34">
        <v>185</v>
      </c>
      <c r="E19" s="34">
        <v>551</v>
      </c>
      <c r="F19" s="34">
        <v>305</v>
      </c>
      <c r="G19" s="34">
        <v>407</v>
      </c>
      <c r="H19" s="34">
        <f t="shared" si="0"/>
        <v>4507</v>
      </c>
    </row>
    <row r="20" spans="2:16" ht="24.95" customHeight="1" thickBot="1">
      <c r="B20" s="37" t="s">
        <v>99</v>
      </c>
      <c r="C20" s="35">
        <v>21426</v>
      </c>
      <c r="D20" s="35">
        <v>1364</v>
      </c>
      <c r="E20" s="35">
        <v>3643</v>
      </c>
      <c r="F20" s="35">
        <v>2161</v>
      </c>
      <c r="G20" s="35">
        <v>3146</v>
      </c>
      <c r="H20" s="35">
        <f t="shared" si="0"/>
        <v>31740</v>
      </c>
      <c r="I20" s="29"/>
      <c r="J20" s="29"/>
      <c r="K20" s="29"/>
      <c r="L20" s="29"/>
      <c r="M20" s="29"/>
      <c r="N20" s="29"/>
      <c r="O20" s="29"/>
      <c r="P20" s="29"/>
    </row>
    <row r="21" spans="2:16" ht="24.95" customHeight="1" thickBot="1">
      <c r="B21" s="36" t="s">
        <v>10</v>
      </c>
      <c r="C21" s="34">
        <v>7760</v>
      </c>
      <c r="D21" s="34">
        <v>517</v>
      </c>
      <c r="E21" s="34">
        <v>1573</v>
      </c>
      <c r="F21" s="34">
        <v>971</v>
      </c>
      <c r="G21" s="34">
        <v>1169</v>
      </c>
      <c r="H21" s="34">
        <f t="shared" si="0"/>
        <v>11990</v>
      </c>
    </row>
    <row r="25" spans="2:16" ht="18">
      <c r="M25" s="38" t="s">
        <v>309</v>
      </c>
    </row>
    <row r="27" spans="2:16" ht="30.95" customHeight="1" thickBot="1">
      <c r="B27" s="132" t="s">
        <v>413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6" ht="80.099999999999994" customHeight="1" thickBot="1">
      <c r="B28" s="55" t="s">
        <v>18</v>
      </c>
      <c r="C28" s="33" t="s">
        <v>154</v>
      </c>
      <c r="D28" s="33" t="s">
        <v>155</v>
      </c>
      <c r="E28" s="33" t="s">
        <v>156</v>
      </c>
      <c r="F28" s="33" t="s">
        <v>272</v>
      </c>
      <c r="G28" s="33" t="s">
        <v>340</v>
      </c>
      <c r="H28" s="33" t="s">
        <v>347</v>
      </c>
      <c r="I28" s="33" t="s">
        <v>357</v>
      </c>
      <c r="J28" s="33" t="s">
        <v>376</v>
      </c>
      <c r="K28" s="33" t="s">
        <v>404</v>
      </c>
      <c r="L28" s="33" t="s">
        <v>417</v>
      </c>
      <c r="M28" s="33" t="s">
        <v>416</v>
      </c>
    </row>
    <row r="29" spans="2:16" ht="24.95" customHeight="1" thickBot="1">
      <c r="B29" s="42" t="s">
        <v>80</v>
      </c>
      <c r="C29" s="34">
        <v>5</v>
      </c>
      <c r="D29" s="34">
        <v>6</v>
      </c>
      <c r="E29" s="34">
        <v>3</v>
      </c>
      <c r="F29" s="34">
        <v>2</v>
      </c>
      <c r="G29" s="34">
        <v>4</v>
      </c>
      <c r="H29" s="34">
        <v>9</v>
      </c>
      <c r="I29" s="34">
        <v>3</v>
      </c>
      <c r="J29" s="34">
        <v>4</v>
      </c>
      <c r="K29" s="34">
        <v>7</v>
      </c>
      <c r="L29" s="34">
        <v>3</v>
      </c>
      <c r="M29" s="34">
        <f>SUM(C29:L29)</f>
        <v>46</v>
      </c>
    </row>
    <row r="30" spans="2:16" ht="24.95" customHeight="1" thickBot="1">
      <c r="B30" s="44" t="s">
        <v>198</v>
      </c>
      <c r="C30" s="35">
        <v>0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f t="shared" ref="M30:M87" si="1">SUM(C30:L30)</f>
        <v>1</v>
      </c>
    </row>
    <row r="31" spans="2:16" ht="24.95" customHeight="1" thickBot="1">
      <c r="B31" s="42" t="s">
        <v>199</v>
      </c>
      <c r="C31" s="34">
        <v>1</v>
      </c>
      <c r="D31" s="34">
        <v>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1</v>
      </c>
      <c r="M31" s="34">
        <f t="shared" si="1"/>
        <v>4</v>
      </c>
    </row>
    <row r="32" spans="2:16" ht="24.95" customHeight="1" thickBot="1">
      <c r="B32" s="44" t="s">
        <v>63</v>
      </c>
      <c r="C32" s="35">
        <v>2</v>
      </c>
      <c r="D32" s="35">
        <v>11</v>
      </c>
      <c r="E32" s="35">
        <v>1</v>
      </c>
      <c r="F32" s="35">
        <v>5</v>
      </c>
      <c r="G32" s="35">
        <v>5</v>
      </c>
      <c r="H32" s="35">
        <v>1</v>
      </c>
      <c r="I32" s="35">
        <v>3</v>
      </c>
      <c r="J32" s="35">
        <v>3</v>
      </c>
      <c r="K32" s="35">
        <v>3</v>
      </c>
      <c r="L32" s="35">
        <v>4</v>
      </c>
      <c r="M32" s="35">
        <f t="shared" si="1"/>
        <v>38</v>
      </c>
    </row>
    <row r="33" spans="2:13" ht="24.95" customHeight="1" thickBot="1">
      <c r="B33" s="42" t="s">
        <v>64</v>
      </c>
      <c r="C33" s="34">
        <v>3</v>
      </c>
      <c r="D33" s="34">
        <v>6</v>
      </c>
      <c r="E33" s="34">
        <v>1</v>
      </c>
      <c r="F33" s="34">
        <v>4</v>
      </c>
      <c r="G33" s="34">
        <v>3</v>
      </c>
      <c r="H33" s="34">
        <v>2</v>
      </c>
      <c r="I33" s="34">
        <v>5</v>
      </c>
      <c r="J33" s="34">
        <v>3</v>
      </c>
      <c r="K33" s="34">
        <v>3</v>
      </c>
      <c r="L33" s="34">
        <v>2</v>
      </c>
      <c r="M33" s="34">
        <f t="shared" si="1"/>
        <v>32</v>
      </c>
    </row>
    <row r="34" spans="2:13" ht="24.95" customHeight="1" thickBot="1">
      <c r="B34" s="44" t="s">
        <v>65</v>
      </c>
      <c r="C34" s="35">
        <v>6</v>
      </c>
      <c r="D34" s="35">
        <v>2</v>
      </c>
      <c r="E34" s="35">
        <v>6</v>
      </c>
      <c r="F34" s="35">
        <v>6</v>
      </c>
      <c r="G34" s="35">
        <v>6</v>
      </c>
      <c r="H34" s="35">
        <v>6</v>
      </c>
      <c r="I34" s="35">
        <v>9</v>
      </c>
      <c r="J34" s="35">
        <v>7</v>
      </c>
      <c r="K34" s="35">
        <v>8</v>
      </c>
      <c r="L34" s="35">
        <v>9</v>
      </c>
      <c r="M34" s="35">
        <f t="shared" si="1"/>
        <v>65</v>
      </c>
    </row>
    <row r="35" spans="2:13" ht="24.95" customHeight="1" thickBot="1">
      <c r="B35" s="42" t="s">
        <v>196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1</v>
      </c>
      <c r="M35" s="34">
        <f t="shared" si="1"/>
        <v>1</v>
      </c>
    </row>
    <row r="36" spans="2:13" ht="24.95" customHeight="1" thickBot="1">
      <c r="B36" s="44" t="s">
        <v>377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1</v>
      </c>
      <c r="K36" s="35">
        <v>0</v>
      </c>
      <c r="L36" s="35">
        <v>0</v>
      </c>
      <c r="M36" s="35">
        <f t="shared" si="1"/>
        <v>1</v>
      </c>
    </row>
    <row r="37" spans="2:13" ht="24.95" customHeight="1" thickBot="1">
      <c r="B37" s="42" t="s">
        <v>66</v>
      </c>
      <c r="C37" s="34">
        <v>6</v>
      </c>
      <c r="D37" s="34">
        <v>4</v>
      </c>
      <c r="E37" s="34">
        <v>2</v>
      </c>
      <c r="F37" s="34">
        <v>8</v>
      </c>
      <c r="G37" s="34">
        <v>5</v>
      </c>
      <c r="H37" s="34">
        <v>2</v>
      </c>
      <c r="I37" s="34">
        <v>4</v>
      </c>
      <c r="J37" s="34">
        <v>9</v>
      </c>
      <c r="K37" s="34">
        <v>10</v>
      </c>
      <c r="L37" s="34">
        <v>10</v>
      </c>
      <c r="M37" s="34">
        <f t="shared" si="1"/>
        <v>60</v>
      </c>
    </row>
    <row r="38" spans="2:13" ht="24.95" customHeight="1" thickBot="1">
      <c r="B38" s="44" t="s">
        <v>195</v>
      </c>
      <c r="C38" s="35">
        <v>0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1</v>
      </c>
      <c r="L38" s="35">
        <v>1</v>
      </c>
      <c r="M38" s="35">
        <f t="shared" si="1"/>
        <v>5</v>
      </c>
    </row>
    <row r="39" spans="2:13" ht="24.95" customHeight="1" thickBot="1">
      <c r="B39" s="42" t="s">
        <v>378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0</v>
      </c>
      <c r="K39" s="34">
        <v>0</v>
      </c>
      <c r="L39" s="34">
        <v>0</v>
      </c>
      <c r="M39" s="34">
        <f t="shared" si="1"/>
        <v>1</v>
      </c>
    </row>
    <row r="40" spans="2:13" ht="24.95" customHeight="1" thickBot="1">
      <c r="B40" s="44" t="s">
        <v>200</v>
      </c>
      <c r="C40" s="35">
        <v>69</v>
      </c>
      <c r="D40" s="35">
        <v>69</v>
      </c>
      <c r="E40" s="35">
        <v>28</v>
      </c>
      <c r="F40" s="35">
        <v>27</v>
      </c>
      <c r="G40" s="35">
        <v>46</v>
      </c>
      <c r="H40" s="35">
        <v>57</v>
      </c>
      <c r="I40" s="35">
        <v>40</v>
      </c>
      <c r="J40" s="35">
        <v>46</v>
      </c>
      <c r="K40" s="35">
        <v>26</v>
      </c>
      <c r="L40" s="35">
        <v>24</v>
      </c>
      <c r="M40" s="35">
        <f t="shared" si="1"/>
        <v>432</v>
      </c>
    </row>
    <row r="41" spans="2:13" ht="24.95" customHeight="1" thickBot="1">
      <c r="B41" s="42" t="s">
        <v>81</v>
      </c>
      <c r="C41" s="34">
        <v>0</v>
      </c>
      <c r="D41" s="34">
        <v>0</v>
      </c>
      <c r="E41" s="34">
        <v>1</v>
      </c>
      <c r="F41" s="34">
        <v>0</v>
      </c>
      <c r="G41" s="34">
        <v>0</v>
      </c>
      <c r="H41" s="34">
        <v>0</v>
      </c>
      <c r="I41" s="34">
        <v>1</v>
      </c>
      <c r="J41" s="34">
        <v>1</v>
      </c>
      <c r="K41" s="34">
        <v>0</v>
      </c>
      <c r="L41" s="34">
        <v>2</v>
      </c>
      <c r="M41" s="34">
        <f t="shared" si="1"/>
        <v>5</v>
      </c>
    </row>
    <row r="42" spans="2:13" ht="24.95" customHeight="1" thickBot="1">
      <c r="B42" s="44" t="s">
        <v>67</v>
      </c>
      <c r="C42" s="35">
        <v>13</v>
      </c>
      <c r="D42" s="35">
        <v>21</v>
      </c>
      <c r="E42" s="35">
        <v>18</v>
      </c>
      <c r="F42" s="35">
        <v>21</v>
      </c>
      <c r="G42" s="35">
        <v>20</v>
      </c>
      <c r="H42" s="35">
        <v>23</v>
      </c>
      <c r="I42" s="35">
        <v>12</v>
      </c>
      <c r="J42" s="35">
        <v>26</v>
      </c>
      <c r="K42" s="35">
        <v>19</v>
      </c>
      <c r="L42" s="35">
        <v>26</v>
      </c>
      <c r="M42" s="35">
        <f t="shared" si="1"/>
        <v>199</v>
      </c>
    </row>
    <row r="43" spans="2:13" ht="24.95" customHeight="1" thickBot="1">
      <c r="B43" s="42" t="s">
        <v>68</v>
      </c>
      <c r="C43" s="34">
        <v>5</v>
      </c>
      <c r="D43" s="34">
        <v>8</v>
      </c>
      <c r="E43" s="34">
        <v>10</v>
      </c>
      <c r="F43" s="34">
        <v>8</v>
      </c>
      <c r="G43" s="34">
        <v>8</v>
      </c>
      <c r="H43" s="34">
        <v>3</v>
      </c>
      <c r="I43" s="34">
        <v>9</v>
      </c>
      <c r="J43" s="34">
        <v>11</v>
      </c>
      <c r="K43" s="34">
        <v>8</v>
      </c>
      <c r="L43" s="34">
        <v>11</v>
      </c>
      <c r="M43" s="34">
        <f t="shared" si="1"/>
        <v>81</v>
      </c>
    </row>
    <row r="44" spans="2:13" ht="24.95" customHeight="1" thickBot="1">
      <c r="B44" s="44" t="s">
        <v>201</v>
      </c>
      <c r="C44" s="35">
        <v>1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f t="shared" si="1"/>
        <v>1</v>
      </c>
    </row>
    <row r="45" spans="2:13" ht="24.95" customHeight="1" thickBot="1">
      <c r="B45" s="42" t="s">
        <v>58</v>
      </c>
      <c r="C45" s="34">
        <v>0</v>
      </c>
      <c r="D45" s="34">
        <v>3</v>
      </c>
      <c r="E45" s="34">
        <v>3</v>
      </c>
      <c r="F45" s="34">
        <v>0</v>
      </c>
      <c r="G45" s="34">
        <v>2</v>
      </c>
      <c r="H45" s="34">
        <v>1</v>
      </c>
      <c r="I45" s="34">
        <v>1</v>
      </c>
      <c r="J45" s="34">
        <v>0</v>
      </c>
      <c r="K45" s="34">
        <v>1</v>
      </c>
      <c r="L45" s="34">
        <v>0</v>
      </c>
      <c r="M45" s="34">
        <f t="shared" si="1"/>
        <v>11</v>
      </c>
    </row>
    <row r="46" spans="2:13" ht="24.95" customHeight="1" thickBot="1">
      <c r="B46" s="44" t="s">
        <v>329</v>
      </c>
      <c r="C46" s="35">
        <v>1</v>
      </c>
      <c r="D46" s="35">
        <v>1</v>
      </c>
      <c r="E46" s="35">
        <v>0</v>
      </c>
      <c r="F46" s="35">
        <v>0</v>
      </c>
      <c r="G46" s="35">
        <v>1</v>
      </c>
      <c r="H46" s="35">
        <v>0</v>
      </c>
      <c r="I46" s="35">
        <v>1</v>
      </c>
      <c r="J46" s="35">
        <v>1</v>
      </c>
      <c r="K46" s="35">
        <v>0</v>
      </c>
      <c r="L46" s="35">
        <v>2</v>
      </c>
      <c r="M46" s="35">
        <f t="shared" si="1"/>
        <v>7</v>
      </c>
    </row>
    <row r="47" spans="2:13" ht="24.95" customHeight="1" thickBot="1">
      <c r="B47" s="42" t="s">
        <v>202</v>
      </c>
      <c r="C47" s="34">
        <v>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f t="shared" si="1"/>
        <v>1</v>
      </c>
    </row>
    <row r="48" spans="2:13" ht="24.95" customHeight="1" thickBot="1">
      <c r="B48" s="44" t="s">
        <v>69</v>
      </c>
      <c r="C48" s="35">
        <v>0</v>
      </c>
      <c r="D48" s="35">
        <v>1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</v>
      </c>
      <c r="M48" s="35">
        <f t="shared" si="1"/>
        <v>2</v>
      </c>
    </row>
    <row r="49" spans="2:13" ht="24.95" customHeight="1" thickBot="1">
      <c r="B49" s="42" t="s">
        <v>82</v>
      </c>
      <c r="C49" s="34">
        <v>1</v>
      </c>
      <c r="D49" s="34">
        <v>0</v>
      </c>
      <c r="E49" s="34">
        <v>0</v>
      </c>
      <c r="F49" s="34">
        <v>0</v>
      </c>
      <c r="G49" s="34">
        <v>1</v>
      </c>
      <c r="H49" s="34">
        <v>1</v>
      </c>
      <c r="I49" s="34">
        <v>0</v>
      </c>
      <c r="J49" s="34">
        <v>1</v>
      </c>
      <c r="K49" s="34">
        <v>0</v>
      </c>
      <c r="L49" s="34">
        <v>0</v>
      </c>
      <c r="M49" s="34">
        <f t="shared" si="1"/>
        <v>4</v>
      </c>
    </row>
    <row r="50" spans="2:13" ht="24.95" customHeight="1" thickBot="1">
      <c r="B50" s="44" t="s">
        <v>402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1</v>
      </c>
      <c r="M50" s="35">
        <f t="shared" si="1"/>
        <v>1</v>
      </c>
    </row>
    <row r="51" spans="2:13" ht="24.95" customHeight="1" thickBot="1">
      <c r="B51" s="42" t="s">
        <v>203</v>
      </c>
      <c r="C51" s="34">
        <v>0</v>
      </c>
      <c r="D51" s="34">
        <v>2</v>
      </c>
      <c r="E51" s="34">
        <v>1</v>
      </c>
      <c r="F51" s="34">
        <v>0</v>
      </c>
      <c r="G51" s="34">
        <v>0</v>
      </c>
      <c r="H51" s="34">
        <v>1</v>
      </c>
      <c r="I51" s="34">
        <v>0</v>
      </c>
      <c r="J51" s="34">
        <v>1</v>
      </c>
      <c r="K51" s="34">
        <v>1</v>
      </c>
      <c r="L51" s="34">
        <v>0</v>
      </c>
      <c r="M51" s="34">
        <f t="shared" si="1"/>
        <v>6</v>
      </c>
    </row>
    <row r="52" spans="2:13" ht="24.95" customHeight="1" thickBot="1">
      <c r="B52" s="44" t="s">
        <v>70</v>
      </c>
      <c r="C52" s="35">
        <v>1</v>
      </c>
      <c r="D52" s="35">
        <v>2</v>
      </c>
      <c r="E52" s="35">
        <v>3</v>
      </c>
      <c r="F52" s="35">
        <v>2</v>
      </c>
      <c r="G52" s="35">
        <v>4</v>
      </c>
      <c r="H52" s="35">
        <v>1</v>
      </c>
      <c r="I52" s="35">
        <v>1</v>
      </c>
      <c r="J52" s="35">
        <v>2</v>
      </c>
      <c r="K52" s="35">
        <v>2</v>
      </c>
      <c r="L52" s="35">
        <v>6</v>
      </c>
      <c r="M52" s="35">
        <f t="shared" si="1"/>
        <v>24</v>
      </c>
    </row>
    <row r="53" spans="2:13" ht="24.95" customHeight="1" thickBot="1">
      <c r="B53" s="42" t="s">
        <v>204</v>
      </c>
      <c r="C53" s="34">
        <v>2</v>
      </c>
      <c r="D53" s="34">
        <v>6</v>
      </c>
      <c r="E53" s="34">
        <v>3</v>
      </c>
      <c r="F53" s="34">
        <v>6</v>
      </c>
      <c r="G53" s="34">
        <v>4</v>
      </c>
      <c r="H53" s="34">
        <v>2</v>
      </c>
      <c r="I53" s="34">
        <v>2</v>
      </c>
      <c r="J53" s="34">
        <v>5</v>
      </c>
      <c r="K53" s="34">
        <v>1</v>
      </c>
      <c r="L53" s="34">
        <v>3</v>
      </c>
      <c r="M53" s="34">
        <f t="shared" si="1"/>
        <v>34</v>
      </c>
    </row>
    <row r="54" spans="2:13" ht="24.95" customHeight="1" thickBot="1">
      <c r="B54" s="44" t="s">
        <v>205</v>
      </c>
      <c r="C54" s="35">
        <v>2</v>
      </c>
      <c r="D54" s="35">
        <v>1</v>
      </c>
      <c r="E54" s="35">
        <v>4</v>
      </c>
      <c r="F54" s="35">
        <v>5</v>
      </c>
      <c r="G54" s="35">
        <v>7</v>
      </c>
      <c r="H54" s="35">
        <v>2</v>
      </c>
      <c r="I54" s="35">
        <v>2</v>
      </c>
      <c r="J54" s="35">
        <v>1</v>
      </c>
      <c r="K54" s="35">
        <v>4</v>
      </c>
      <c r="L54" s="35">
        <v>3</v>
      </c>
      <c r="M54" s="35">
        <f t="shared" si="1"/>
        <v>31</v>
      </c>
    </row>
    <row r="55" spans="2:13" ht="24.95" customHeight="1" thickBot="1">
      <c r="B55" s="42" t="s">
        <v>100</v>
      </c>
      <c r="C55" s="34">
        <v>0</v>
      </c>
      <c r="D55" s="34">
        <v>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2</v>
      </c>
      <c r="L55" s="34">
        <v>0</v>
      </c>
      <c r="M55" s="34">
        <f t="shared" si="1"/>
        <v>3</v>
      </c>
    </row>
    <row r="56" spans="2:13" ht="24.95" customHeight="1" thickBot="1">
      <c r="B56" s="44" t="s">
        <v>71</v>
      </c>
      <c r="C56" s="35">
        <v>8</v>
      </c>
      <c r="D56" s="35">
        <v>4</v>
      </c>
      <c r="E56" s="35">
        <v>3</v>
      </c>
      <c r="F56" s="35">
        <v>4</v>
      </c>
      <c r="G56" s="35">
        <v>3</v>
      </c>
      <c r="H56" s="35">
        <v>6</v>
      </c>
      <c r="I56" s="35">
        <v>5</v>
      </c>
      <c r="J56" s="35">
        <v>5</v>
      </c>
      <c r="K56" s="35">
        <v>6</v>
      </c>
      <c r="L56" s="35">
        <v>6</v>
      </c>
      <c r="M56" s="35">
        <f t="shared" si="1"/>
        <v>50</v>
      </c>
    </row>
    <row r="57" spans="2:13" ht="24.95" customHeight="1" thickBot="1">
      <c r="B57" s="42" t="s">
        <v>59</v>
      </c>
      <c r="C57" s="34">
        <v>10</v>
      </c>
      <c r="D57" s="34">
        <v>10</v>
      </c>
      <c r="E57" s="34">
        <v>10</v>
      </c>
      <c r="F57" s="34">
        <v>9</v>
      </c>
      <c r="G57" s="34">
        <v>8</v>
      </c>
      <c r="H57" s="34">
        <v>12</v>
      </c>
      <c r="I57" s="34">
        <v>7</v>
      </c>
      <c r="J57" s="34">
        <v>16</v>
      </c>
      <c r="K57" s="34">
        <v>5</v>
      </c>
      <c r="L57" s="34">
        <v>12</v>
      </c>
      <c r="M57" s="34">
        <f t="shared" si="1"/>
        <v>99</v>
      </c>
    </row>
    <row r="58" spans="2:13" ht="24.95" customHeight="1" thickBot="1">
      <c r="B58" s="44" t="s">
        <v>60</v>
      </c>
      <c r="C58" s="35">
        <v>21</v>
      </c>
      <c r="D58" s="35">
        <v>21</v>
      </c>
      <c r="E58" s="35">
        <v>28</v>
      </c>
      <c r="F58" s="35">
        <v>18</v>
      </c>
      <c r="G58" s="35">
        <v>23</v>
      </c>
      <c r="H58" s="35">
        <v>13</v>
      </c>
      <c r="I58" s="35">
        <v>28</v>
      </c>
      <c r="J58" s="35">
        <v>26</v>
      </c>
      <c r="K58" s="35">
        <v>40</v>
      </c>
      <c r="L58" s="35">
        <v>31</v>
      </c>
      <c r="M58" s="35">
        <f t="shared" si="1"/>
        <v>249</v>
      </c>
    </row>
    <row r="59" spans="2:13" ht="24.95" customHeight="1" thickBot="1">
      <c r="B59" s="42" t="s">
        <v>206</v>
      </c>
      <c r="C59" s="34">
        <v>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f t="shared" si="1"/>
        <v>1</v>
      </c>
    </row>
    <row r="60" spans="2:13" ht="24.95" customHeight="1" thickBot="1">
      <c r="B60" s="44" t="s">
        <v>385</v>
      </c>
      <c r="C60" s="35">
        <v>0</v>
      </c>
      <c r="D60" s="35">
        <v>2</v>
      </c>
      <c r="E60" s="35">
        <v>2</v>
      </c>
      <c r="F60" s="35">
        <v>0</v>
      </c>
      <c r="G60" s="35">
        <v>3</v>
      </c>
      <c r="H60" s="35">
        <v>2</v>
      </c>
      <c r="I60" s="35">
        <v>2</v>
      </c>
      <c r="J60" s="35">
        <v>1</v>
      </c>
      <c r="K60" s="35">
        <v>3</v>
      </c>
      <c r="L60" s="35">
        <v>1</v>
      </c>
      <c r="M60" s="35">
        <f t="shared" si="1"/>
        <v>16</v>
      </c>
    </row>
    <row r="61" spans="2:13" ht="24.95" customHeight="1" thickBot="1">
      <c r="B61" s="42" t="s">
        <v>428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1</v>
      </c>
      <c r="M61" s="34">
        <f t="shared" si="1"/>
        <v>1</v>
      </c>
    </row>
    <row r="62" spans="2:13" ht="24.95" customHeight="1" thickBot="1">
      <c r="B62" s="44" t="s">
        <v>73</v>
      </c>
      <c r="C62" s="35">
        <v>0</v>
      </c>
      <c r="D62" s="35">
        <v>0</v>
      </c>
      <c r="E62" s="35">
        <v>1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f t="shared" si="1"/>
        <v>1</v>
      </c>
    </row>
    <row r="63" spans="2:13" ht="24.95" customHeight="1" thickBot="1">
      <c r="B63" s="42" t="s">
        <v>74</v>
      </c>
      <c r="C63" s="34">
        <v>98</v>
      </c>
      <c r="D63" s="34">
        <v>85</v>
      </c>
      <c r="E63" s="34">
        <v>95</v>
      </c>
      <c r="F63" s="34">
        <v>86</v>
      </c>
      <c r="G63" s="34">
        <v>100</v>
      </c>
      <c r="H63" s="34">
        <v>89</v>
      </c>
      <c r="I63" s="34">
        <v>99</v>
      </c>
      <c r="J63" s="34">
        <v>83</v>
      </c>
      <c r="K63" s="34">
        <v>100</v>
      </c>
      <c r="L63" s="34">
        <v>97</v>
      </c>
      <c r="M63" s="34">
        <f t="shared" si="1"/>
        <v>932</v>
      </c>
    </row>
    <row r="64" spans="2:13" ht="24.95" customHeight="1" thickBot="1">
      <c r="B64" s="44" t="s">
        <v>386</v>
      </c>
      <c r="C64" s="35">
        <v>0</v>
      </c>
      <c r="D64" s="35">
        <v>0</v>
      </c>
      <c r="E64" s="35">
        <v>1</v>
      </c>
      <c r="F64" s="35">
        <v>0</v>
      </c>
      <c r="G64" s="35">
        <v>1</v>
      </c>
      <c r="H64" s="35">
        <v>0</v>
      </c>
      <c r="I64" s="35">
        <v>1</v>
      </c>
      <c r="J64" s="35">
        <v>1</v>
      </c>
      <c r="K64" s="35">
        <v>1</v>
      </c>
      <c r="L64" s="35">
        <v>0</v>
      </c>
      <c r="M64" s="35">
        <f t="shared" si="1"/>
        <v>5</v>
      </c>
    </row>
    <row r="65" spans="2:13" ht="24.95" customHeight="1" thickBot="1">
      <c r="B65" s="42" t="s">
        <v>387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f t="shared" si="1"/>
        <v>0</v>
      </c>
    </row>
    <row r="66" spans="2:13" ht="24.95" customHeight="1" thickBot="1">
      <c r="B66" s="44" t="s">
        <v>388</v>
      </c>
      <c r="C66" s="35">
        <v>0</v>
      </c>
      <c r="D66" s="35">
        <v>2</v>
      </c>
      <c r="E66" s="35">
        <v>3</v>
      </c>
      <c r="F66" s="35">
        <v>0</v>
      </c>
      <c r="G66" s="35">
        <v>0</v>
      </c>
      <c r="H66" s="35">
        <v>1</v>
      </c>
      <c r="I66" s="35">
        <v>0</v>
      </c>
      <c r="J66" s="35">
        <v>0</v>
      </c>
      <c r="K66" s="35">
        <v>0</v>
      </c>
      <c r="L66" s="35">
        <v>0</v>
      </c>
      <c r="M66" s="35">
        <f t="shared" si="1"/>
        <v>6</v>
      </c>
    </row>
    <row r="67" spans="2:13" ht="24.95" customHeight="1" thickBot="1">
      <c r="B67" s="42" t="s">
        <v>389</v>
      </c>
      <c r="C67" s="34">
        <v>0</v>
      </c>
      <c r="D67" s="34">
        <v>0</v>
      </c>
      <c r="E67" s="34">
        <v>1</v>
      </c>
      <c r="F67" s="34">
        <v>1</v>
      </c>
      <c r="G67" s="34">
        <v>2</v>
      </c>
      <c r="H67" s="34">
        <v>1</v>
      </c>
      <c r="I67" s="34">
        <v>1</v>
      </c>
      <c r="J67" s="34">
        <v>2</v>
      </c>
      <c r="K67" s="34">
        <v>0</v>
      </c>
      <c r="L67" s="34">
        <v>0</v>
      </c>
      <c r="M67" s="34">
        <f t="shared" si="1"/>
        <v>8</v>
      </c>
    </row>
    <row r="68" spans="2:13" ht="24.95" customHeight="1" thickBot="1">
      <c r="B68" s="44" t="s">
        <v>207</v>
      </c>
      <c r="C68" s="35">
        <v>0</v>
      </c>
      <c r="D68" s="35">
        <v>0</v>
      </c>
      <c r="E68" s="35">
        <v>2</v>
      </c>
      <c r="F68" s="35">
        <v>0</v>
      </c>
      <c r="G68" s="35">
        <v>0</v>
      </c>
      <c r="H68" s="35">
        <v>0</v>
      </c>
      <c r="I68" s="35">
        <v>0</v>
      </c>
      <c r="J68" s="35">
        <v>1</v>
      </c>
      <c r="K68" s="35">
        <v>2</v>
      </c>
      <c r="L68" s="35">
        <v>2</v>
      </c>
      <c r="M68" s="35">
        <f t="shared" si="1"/>
        <v>7</v>
      </c>
    </row>
    <row r="69" spans="2:13" ht="24.95" customHeight="1" thickBot="1">
      <c r="B69" s="42" t="s">
        <v>208</v>
      </c>
      <c r="C69" s="34">
        <v>2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1</v>
      </c>
      <c r="J69" s="34">
        <v>0</v>
      </c>
      <c r="K69" s="34">
        <v>0</v>
      </c>
      <c r="L69" s="34">
        <v>1</v>
      </c>
      <c r="M69" s="34">
        <f t="shared" si="1"/>
        <v>4</v>
      </c>
    </row>
    <row r="70" spans="2:13" ht="24.95" customHeight="1" thickBot="1">
      <c r="B70" s="44" t="s">
        <v>209</v>
      </c>
      <c r="C70" s="35">
        <v>0</v>
      </c>
      <c r="D70" s="35">
        <v>2</v>
      </c>
      <c r="E70" s="35">
        <v>0</v>
      </c>
      <c r="F70" s="35">
        <v>0</v>
      </c>
      <c r="G70" s="35">
        <v>0</v>
      </c>
      <c r="H70" s="35">
        <v>1</v>
      </c>
      <c r="I70" s="35">
        <v>0</v>
      </c>
      <c r="J70" s="35">
        <v>0</v>
      </c>
      <c r="K70" s="35">
        <v>0</v>
      </c>
      <c r="L70" s="35">
        <v>0</v>
      </c>
      <c r="M70" s="35">
        <f t="shared" si="1"/>
        <v>3</v>
      </c>
    </row>
    <row r="71" spans="2:13" ht="24.95" customHeight="1" thickBot="1">
      <c r="B71" s="42" t="s">
        <v>352</v>
      </c>
      <c r="C71" s="34">
        <v>0</v>
      </c>
      <c r="D71" s="34">
        <v>0</v>
      </c>
      <c r="E71" s="34">
        <v>0</v>
      </c>
      <c r="F71" s="34">
        <v>0</v>
      </c>
      <c r="G71" s="34">
        <v>1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f t="shared" si="1"/>
        <v>1</v>
      </c>
    </row>
    <row r="72" spans="2:13" ht="24.95" customHeight="1" thickBot="1">
      <c r="B72" s="44" t="s">
        <v>327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f t="shared" si="1"/>
        <v>1</v>
      </c>
    </row>
    <row r="73" spans="2:13" ht="24.95" customHeight="1" thickBot="1">
      <c r="B73" s="42" t="s">
        <v>210</v>
      </c>
      <c r="C73" s="34">
        <v>1</v>
      </c>
      <c r="D73" s="34">
        <v>0</v>
      </c>
      <c r="E73" s="34">
        <v>0</v>
      </c>
      <c r="F73" s="34">
        <v>0</v>
      </c>
      <c r="G73" s="34">
        <v>0</v>
      </c>
      <c r="H73" s="34">
        <v>1</v>
      </c>
      <c r="I73" s="34">
        <v>0</v>
      </c>
      <c r="J73" s="34">
        <v>0</v>
      </c>
      <c r="K73" s="34">
        <v>1</v>
      </c>
      <c r="L73" s="34">
        <v>0</v>
      </c>
      <c r="M73" s="34">
        <f t="shared" si="1"/>
        <v>3</v>
      </c>
    </row>
    <row r="74" spans="2:13" ht="24.95" customHeight="1" thickBot="1">
      <c r="B74" s="44" t="s">
        <v>211</v>
      </c>
      <c r="C74" s="35">
        <v>1</v>
      </c>
      <c r="D74" s="35">
        <v>0</v>
      </c>
      <c r="E74" s="35">
        <v>1</v>
      </c>
      <c r="F74" s="35">
        <v>0</v>
      </c>
      <c r="G74" s="35">
        <v>0</v>
      </c>
      <c r="H74" s="35">
        <v>1</v>
      </c>
      <c r="I74" s="35">
        <v>1</v>
      </c>
      <c r="J74" s="35">
        <v>1</v>
      </c>
      <c r="K74" s="35">
        <v>0</v>
      </c>
      <c r="L74" s="35">
        <v>1</v>
      </c>
      <c r="M74" s="35">
        <f t="shared" si="1"/>
        <v>6</v>
      </c>
    </row>
    <row r="75" spans="2:13" ht="24.95" customHeight="1" thickBot="1">
      <c r="B75" s="42" t="s">
        <v>212</v>
      </c>
      <c r="C75" s="34">
        <v>1</v>
      </c>
      <c r="D75" s="34">
        <v>1</v>
      </c>
      <c r="E75" s="34">
        <v>1</v>
      </c>
      <c r="F75" s="34">
        <v>0</v>
      </c>
      <c r="G75" s="34">
        <v>0</v>
      </c>
      <c r="H75" s="34">
        <v>1</v>
      </c>
      <c r="I75" s="34">
        <v>0</v>
      </c>
      <c r="J75" s="34">
        <v>0</v>
      </c>
      <c r="K75" s="34">
        <v>0</v>
      </c>
      <c r="L75" s="34">
        <v>0</v>
      </c>
      <c r="M75" s="34">
        <f t="shared" si="1"/>
        <v>4</v>
      </c>
    </row>
    <row r="76" spans="2:13" ht="24.95" customHeight="1" thickBot="1">
      <c r="B76" s="44" t="s">
        <v>408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1</v>
      </c>
      <c r="L76" s="35">
        <v>0</v>
      </c>
      <c r="M76" s="35">
        <f t="shared" si="1"/>
        <v>1</v>
      </c>
    </row>
    <row r="77" spans="2:13" ht="24.95" customHeight="1" thickBot="1">
      <c r="B77" s="42" t="s">
        <v>429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1</v>
      </c>
      <c r="M77" s="34">
        <f t="shared" si="1"/>
        <v>1</v>
      </c>
    </row>
    <row r="78" spans="2:13" ht="24.95" customHeight="1" thickBot="1">
      <c r="B78" s="44" t="s">
        <v>84</v>
      </c>
      <c r="C78" s="35">
        <v>2</v>
      </c>
      <c r="D78" s="35">
        <v>4</v>
      </c>
      <c r="E78" s="35">
        <v>1</v>
      </c>
      <c r="F78" s="35">
        <v>0</v>
      </c>
      <c r="G78" s="35">
        <v>0</v>
      </c>
      <c r="H78" s="35">
        <v>2</v>
      </c>
      <c r="I78" s="35">
        <v>2</v>
      </c>
      <c r="J78" s="35">
        <v>0</v>
      </c>
      <c r="K78" s="35">
        <v>0</v>
      </c>
      <c r="L78" s="35">
        <v>2</v>
      </c>
      <c r="M78" s="35">
        <f t="shared" si="1"/>
        <v>13</v>
      </c>
    </row>
    <row r="79" spans="2:13" ht="24.95" customHeight="1" thickBot="1">
      <c r="B79" s="42" t="s">
        <v>213</v>
      </c>
      <c r="C79" s="34">
        <v>0</v>
      </c>
      <c r="D79" s="34">
        <v>1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f t="shared" si="1"/>
        <v>1</v>
      </c>
    </row>
    <row r="80" spans="2:13" ht="24.95" customHeight="1" thickBot="1">
      <c r="B80" s="44" t="s">
        <v>353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1</v>
      </c>
      <c r="I80" s="35">
        <v>0</v>
      </c>
      <c r="J80" s="35">
        <v>0</v>
      </c>
      <c r="K80" s="35">
        <v>0</v>
      </c>
      <c r="L80" s="35">
        <v>0</v>
      </c>
      <c r="M80" s="35">
        <f t="shared" si="1"/>
        <v>1</v>
      </c>
    </row>
    <row r="81" spans="2:13" ht="24.95" customHeight="1" thickBot="1">
      <c r="B81" s="42" t="s">
        <v>409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1</v>
      </c>
      <c r="L81" s="34">
        <v>0</v>
      </c>
      <c r="M81" s="34">
        <f t="shared" si="1"/>
        <v>1</v>
      </c>
    </row>
    <row r="82" spans="2:13" ht="24.95" customHeight="1" thickBot="1">
      <c r="B82" s="44" t="s">
        <v>366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1</v>
      </c>
      <c r="K82" s="35">
        <v>0</v>
      </c>
      <c r="L82" s="35">
        <v>1</v>
      </c>
      <c r="M82" s="35">
        <f t="shared" si="1"/>
        <v>2</v>
      </c>
    </row>
    <row r="83" spans="2:13" ht="24.95" customHeight="1" thickBot="1">
      <c r="B83" s="42" t="s">
        <v>410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1</v>
      </c>
      <c r="L83" s="34">
        <v>0</v>
      </c>
      <c r="M83" s="34">
        <f t="shared" si="1"/>
        <v>1</v>
      </c>
    </row>
    <row r="84" spans="2:13" ht="24.95" customHeight="1" thickBot="1">
      <c r="B84" s="44" t="s">
        <v>85</v>
      </c>
      <c r="C84" s="35">
        <v>2</v>
      </c>
      <c r="D84" s="35">
        <v>1</v>
      </c>
      <c r="E84" s="35">
        <v>4</v>
      </c>
      <c r="F84" s="35">
        <v>2</v>
      </c>
      <c r="G84" s="35">
        <v>4</v>
      </c>
      <c r="H84" s="35">
        <v>2</v>
      </c>
      <c r="I84" s="35">
        <v>0</v>
      </c>
      <c r="J84" s="35">
        <v>2</v>
      </c>
      <c r="K84" s="35">
        <v>7</v>
      </c>
      <c r="L84" s="35">
        <v>2</v>
      </c>
      <c r="M84" s="35">
        <f t="shared" si="1"/>
        <v>26</v>
      </c>
    </row>
    <row r="85" spans="2:13" ht="24.95" customHeight="1" thickBot="1">
      <c r="B85" s="42" t="s">
        <v>61</v>
      </c>
      <c r="C85" s="34">
        <v>1</v>
      </c>
      <c r="D85" s="34">
        <v>1</v>
      </c>
      <c r="E85" s="34">
        <v>3</v>
      </c>
      <c r="F85" s="34">
        <v>6</v>
      </c>
      <c r="G85" s="34">
        <v>2</v>
      </c>
      <c r="H85" s="34">
        <v>0</v>
      </c>
      <c r="I85" s="34">
        <v>1</v>
      </c>
      <c r="J85" s="34">
        <v>1</v>
      </c>
      <c r="K85" s="34">
        <v>4</v>
      </c>
      <c r="L85" s="34">
        <v>4</v>
      </c>
      <c r="M85" s="34">
        <f t="shared" si="1"/>
        <v>23</v>
      </c>
    </row>
    <row r="86" spans="2:13" ht="24.95" customHeight="1" thickBot="1">
      <c r="B86" s="44" t="s">
        <v>214</v>
      </c>
      <c r="C86" s="35">
        <v>0</v>
      </c>
      <c r="D86" s="35">
        <v>1</v>
      </c>
      <c r="E86" s="35">
        <v>0</v>
      </c>
      <c r="F86" s="35">
        <v>0</v>
      </c>
      <c r="G86" s="35">
        <v>0</v>
      </c>
      <c r="H86" s="35">
        <v>1</v>
      </c>
      <c r="I86" s="35">
        <v>0</v>
      </c>
      <c r="J86" s="35">
        <v>3</v>
      </c>
      <c r="K86" s="35">
        <v>0</v>
      </c>
      <c r="L86" s="35">
        <v>1</v>
      </c>
      <c r="M86" s="35">
        <f t="shared" si="1"/>
        <v>6</v>
      </c>
    </row>
    <row r="87" spans="2:13" ht="24.95" customHeight="1" thickBot="1">
      <c r="B87" s="42" t="s">
        <v>76</v>
      </c>
      <c r="C87" s="34">
        <v>6</v>
      </c>
      <c r="D87" s="34">
        <v>4</v>
      </c>
      <c r="E87" s="34">
        <v>7</v>
      </c>
      <c r="F87" s="34">
        <v>7</v>
      </c>
      <c r="G87" s="34">
        <v>7</v>
      </c>
      <c r="H87" s="34">
        <v>6</v>
      </c>
      <c r="I87" s="34">
        <v>9</v>
      </c>
      <c r="J87" s="34">
        <v>11</v>
      </c>
      <c r="K87" s="34">
        <v>15</v>
      </c>
      <c r="L87" s="34">
        <v>15</v>
      </c>
      <c r="M87" s="34">
        <f t="shared" si="1"/>
        <v>87</v>
      </c>
    </row>
    <row r="88" spans="2:13" ht="15" customHeight="1">
      <c r="B88" s="84" t="s">
        <v>356</v>
      </c>
      <c r="G88" s="27"/>
    </row>
    <row r="89" spans="2:13" ht="15" customHeight="1">
      <c r="B89" s="84" t="s">
        <v>414</v>
      </c>
      <c r="G89" s="27"/>
    </row>
    <row r="90" spans="2:13" ht="15" customHeight="1">
      <c r="G90" s="27"/>
    </row>
    <row r="91" spans="2:13" ht="15" customHeight="1">
      <c r="G91" s="27"/>
    </row>
    <row r="92" spans="2:13" ht="18">
      <c r="H92" s="38" t="s">
        <v>310</v>
      </c>
    </row>
    <row r="94" spans="2:13" ht="30.95" customHeight="1" thickBot="1">
      <c r="B94" s="132" t="s">
        <v>101</v>
      </c>
      <c r="C94" s="132"/>
      <c r="D94" s="132"/>
      <c r="E94" s="132"/>
      <c r="F94" s="132"/>
      <c r="G94" s="132"/>
      <c r="H94" s="132"/>
    </row>
    <row r="95" spans="2:13" ht="80.099999999999994" customHeight="1" thickBot="1">
      <c r="B95" s="53" t="s">
        <v>90</v>
      </c>
      <c r="C95" s="33" t="s">
        <v>95</v>
      </c>
      <c r="D95" s="33" t="s">
        <v>54</v>
      </c>
      <c r="E95" s="33" t="s">
        <v>55</v>
      </c>
      <c r="F95" s="33" t="s">
        <v>56</v>
      </c>
      <c r="G95" s="33" t="s">
        <v>57</v>
      </c>
      <c r="H95" s="33" t="s">
        <v>416</v>
      </c>
    </row>
    <row r="96" spans="2:13" ht="24.95" customHeight="1" thickBot="1">
      <c r="B96" s="36" t="s">
        <v>77</v>
      </c>
      <c r="C96" s="34">
        <v>44</v>
      </c>
      <c r="D96" s="34">
        <v>0</v>
      </c>
      <c r="E96" s="34">
        <v>4</v>
      </c>
      <c r="F96" s="34">
        <v>3</v>
      </c>
      <c r="G96" s="34">
        <v>9</v>
      </c>
      <c r="H96" s="34">
        <f t="shared" ref="H96:H103" si="2">SUM(C96:G96)</f>
        <v>60</v>
      </c>
    </row>
    <row r="97" spans="2:8" ht="24.95" customHeight="1" thickBot="1">
      <c r="B97" s="37" t="s">
        <v>78</v>
      </c>
      <c r="C97" s="35">
        <v>11</v>
      </c>
      <c r="D97" s="35">
        <v>3</v>
      </c>
      <c r="E97" s="35">
        <v>1</v>
      </c>
      <c r="F97" s="35">
        <v>2</v>
      </c>
      <c r="G97" s="35">
        <v>2</v>
      </c>
      <c r="H97" s="35">
        <f t="shared" si="2"/>
        <v>19</v>
      </c>
    </row>
    <row r="98" spans="2:8" ht="24.95" customHeight="1" thickBot="1">
      <c r="B98" s="36" t="s">
        <v>216</v>
      </c>
      <c r="C98" s="34">
        <v>5</v>
      </c>
      <c r="D98" s="34">
        <v>0</v>
      </c>
      <c r="E98" s="34">
        <v>0</v>
      </c>
      <c r="F98" s="34">
        <v>0</v>
      </c>
      <c r="G98" s="34">
        <v>0</v>
      </c>
      <c r="H98" s="34">
        <f t="shared" si="2"/>
        <v>5</v>
      </c>
    </row>
    <row r="99" spans="2:8" ht="24.95" customHeight="1" thickBot="1">
      <c r="B99" s="37" t="s">
        <v>215</v>
      </c>
      <c r="C99" s="35">
        <v>524</v>
      </c>
      <c r="D99" s="35">
        <v>49</v>
      </c>
      <c r="E99" s="35">
        <v>86</v>
      </c>
      <c r="F99" s="35">
        <v>59</v>
      </c>
      <c r="G99" s="35">
        <v>62</v>
      </c>
      <c r="H99" s="35">
        <f t="shared" si="2"/>
        <v>780</v>
      </c>
    </row>
    <row r="100" spans="2:8" ht="24.95" customHeight="1" thickBot="1">
      <c r="B100" s="36" t="s">
        <v>102</v>
      </c>
      <c r="C100" s="34">
        <v>210</v>
      </c>
      <c r="D100" s="34">
        <v>15</v>
      </c>
      <c r="E100" s="34">
        <v>26</v>
      </c>
      <c r="F100" s="34">
        <v>12</v>
      </c>
      <c r="G100" s="34">
        <v>14</v>
      </c>
      <c r="H100" s="34">
        <f t="shared" si="2"/>
        <v>277</v>
      </c>
    </row>
    <row r="101" spans="2:8" ht="24.95" customHeight="1" thickBot="1">
      <c r="B101" s="37" t="s">
        <v>103</v>
      </c>
      <c r="C101" s="35">
        <v>118</v>
      </c>
      <c r="D101" s="35">
        <v>6</v>
      </c>
      <c r="E101" s="35">
        <v>20</v>
      </c>
      <c r="F101" s="35">
        <v>9</v>
      </c>
      <c r="G101" s="35">
        <v>20</v>
      </c>
      <c r="H101" s="35">
        <f t="shared" si="2"/>
        <v>173</v>
      </c>
    </row>
    <row r="102" spans="2:8" ht="24.95" customHeight="1" thickBot="1">
      <c r="B102" s="36" t="s">
        <v>104</v>
      </c>
      <c r="C102" s="34">
        <v>38</v>
      </c>
      <c r="D102" s="34">
        <v>0</v>
      </c>
      <c r="E102" s="34">
        <v>30</v>
      </c>
      <c r="F102" s="34">
        <v>15</v>
      </c>
      <c r="G102" s="34">
        <v>4</v>
      </c>
      <c r="H102" s="34">
        <f t="shared" si="2"/>
        <v>87</v>
      </c>
    </row>
    <row r="103" spans="2:8" ht="24.95" customHeight="1" thickBot="1">
      <c r="B103" s="37" t="s">
        <v>105</v>
      </c>
      <c r="C103" s="35">
        <v>45</v>
      </c>
      <c r="D103" s="35">
        <v>1</v>
      </c>
      <c r="E103" s="35">
        <v>8</v>
      </c>
      <c r="F103" s="35">
        <v>4</v>
      </c>
      <c r="G103" s="35">
        <v>5</v>
      </c>
      <c r="H103" s="35">
        <f t="shared" si="2"/>
        <v>63</v>
      </c>
    </row>
    <row r="104" spans="2:8" ht="24.95" customHeight="1" thickBot="1">
      <c r="B104" s="74" t="s">
        <v>28</v>
      </c>
      <c r="C104" s="75">
        <f>SUM(C96:C103)</f>
        <v>995</v>
      </c>
      <c r="D104" s="75">
        <f t="shared" ref="D104:H104" si="3">SUM(D96:D103)</f>
        <v>74</v>
      </c>
      <c r="E104" s="75">
        <f t="shared" si="3"/>
        <v>175</v>
      </c>
      <c r="F104" s="75">
        <f t="shared" si="3"/>
        <v>104</v>
      </c>
      <c r="G104" s="75">
        <f t="shared" si="3"/>
        <v>116</v>
      </c>
      <c r="H104" s="75">
        <f t="shared" si="3"/>
        <v>1464</v>
      </c>
    </row>
  </sheetData>
  <mergeCells count="8">
    <mergeCell ref="B94:H94"/>
    <mergeCell ref="B9:F9"/>
    <mergeCell ref="B4:I4"/>
    <mergeCell ref="B5:I5"/>
    <mergeCell ref="B6:I6"/>
    <mergeCell ref="B7:I7"/>
    <mergeCell ref="B15:H15"/>
    <mergeCell ref="B27:M27"/>
  </mergeCells>
  <hyperlinks>
    <hyperlink ref="B2" location="Índice!A1" display="Índice" xr:uid="{00000000-0004-0000-0A00-000000000000}"/>
  </hyperlinks>
  <pageMargins left="0.70866141732283472" right="0.70866141732283472" top="0.74803149606299213" bottom="0.74803149606299213" header="0.31496062992125984" footer="0.31496062992125984"/>
  <pageSetup scale="41" fitToHeight="2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9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12" width="18.85546875" customWidth="1"/>
    <col min="13" max="13" width="19" customWidth="1"/>
  </cols>
  <sheetData>
    <row r="1" spans="1:12">
      <c r="G1" s="2"/>
    </row>
    <row r="2" spans="1:12" ht="18">
      <c r="B2" s="32" t="s">
        <v>182</v>
      </c>
      <c r="G2" s="2"/>
    </row>
    <row r="3" spans="1:12" ht="17.100000000000001" customHeight="1">
      <c r="B3" s="32"/>
      <c r="G3" s="43"/>
    </row>
    <row r="4" spans="1:12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  <c r="J4" s="100"/>
      <c r="K4" s="105"/>
      <c r="L4" s="112"/>
    </row>
    <row r="5" spans="1:12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  <c r="J5" s="99"/>
      <c r="K5" s="104"/>
      <c r="L5" s="111"/>
    </row>
    <row r="6" spans="1:12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  <c r="J6" s="101"/>
      <c r="K6" s="106"/>
      <c r="L6" s="113"/>
    </row>
    <row r="7" spans="1:12" ht="18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  <c r="J7" s="101"/>
      <c r="K7" s="106"/>
      <c r="L7" s="113"/>
    </row>
    <row r="8" spans="1:12" ht="18.75" thickBot="1">
      <c r="A8" s="11"/>
      <c r="B8" s="39"/>
      <c r="C8" s="11"/>
      <c r="D8" s="11"/>
      <c r="E8" s="11"/>
      <c r="F8" s="11"/>
      <c r="G8" s="2"/>
    </row>
    <row r="9" spans="1:12" ht="24.95" customHeight="1">
      <c r="A9" s="41"/>
      <c r="B9" s="137" t="s">
        <v>189</v>
      </c>
      <c r="C9" s="137"/>
      <c r="D9" s="137"/>
      <c r="E9" s="137"/>
      <c r="F9" s="137"/>
      <c r="H9" s="57"/>
    </row>
    <row r="10" spans="1:12" ht="15" customHeight="1">
      <c r="C10" s="10"/>
      <c r="D10" s="10"/>
    </row>
    <row r="11" spans="1:12" ht="15" customHeight="1">
      <c r="C11" s="10"/>
      <c r="D11" s="10"/>
    </row>
    <row r="12" spans="1:12" ht="15" customHeight="1">
      <c r="B12" s="2"/>
      <c r="C12" s="2"/>
      <c r="D12" s="2"/>
    </row>
    <row r="13" spans="1:12" ht="18" customHeight="1">
      <c r="B13" s="2"/>
      <c r="C13" s="2"/>
      <c r="D13" s="2"/>
      <c r="F13" s="38" t="s">
        <v>311</v>
      </c>
    </row>
    <row r="14" spans="1:12">
      <c r="B14" s="2"/>
      <c r="C14" s="2"/>
      <c r="D14" s="2"/>
      <c r="E14" s="2"/>
      <c r="F14" s="2"/>
    </row>
    <row r="15" spans="1:12" ht="30.95" customHeight="1" thickBot="1">
      <c r="B15" s="132" t="s">
        <v>106</v>
      </c>
      <c r="C15" s="132"/>
      <c r="D15" s="132"/>
      <c r="E15" s="132"/>
      <c r="F15" s="132"/>
    </row>
    <row r="16" spans="1:12" ht="80.099999999999994" customHeight="1" thickBot="1">
      <c r="B16" s="85"/>
      <c r="C16" s="86"/>
      <c r="D16" s="86"/>
      <c r="E16" s="87"/>
      <c r="F16" s="33" t="s">
        <v>416</v>
      </c>
      <c r="G16" s="56"/>
      <c r="H16" s="57"/>
      <c r="I16" s="57"/>
      <c r="J16" s="103"/>
      <c r="K16" s="103"/>
      <c r="L16" s="103"/>
    </row>
    <row r="17" spans="2:13" ht="24.95" customHeight="1" thickBot="1">
      <c r="B17" s="42" t="s">
        <v>96</v>
      </c>
      <c r="C17" s="88"/>
      <c r="D17" s="88"/>
      <c r="E17" s="89"/>
      <c r="F17" s="34">
        <v>865</v>
      </c>
      <c r="G17" s="58"/>
      <c r="H17" s="59"/>
      <c r="I17" s="59"/>
      <c r="J17" s="59"/>
      <c r="K17" s="59"/>
      <c r="L17" s="59"/>
    </row>
    <row r="18" spans="2:13" ht="24.95" customHeight="1" thickBot="1">
      <c r="B18" s="44" t="s">
        <v>97</v>
      </c>
      <c r="C18" s="90"/>
      <c r="D18" s="90"/>
      <c r="E18" s="91"/>
      <c r="F18" s="35">
        <v>4</v>
      </c>
      <c r="G18" s="58"/>
      <c r="H18" s="59"/>
      <c r="I18" s="59"/>
      <c r="J18" s="59"/>
      <c r="K18" s="59"/>
      <c r="L18" s="59"/>
    </row>
    <row r="19" spans="2:13" ht="24.95" customHeight="1" thickBot="1">
      <c r="B19" s="42" t="s">
        <v>98</v>
      </c>
      <c r="C19" s="88"/>
      <c r="D19" s="88"/>
      <c r="E19" s="89"/>
      <c r="F19" s="34">
        <v>1362</v>
      </c>
      <c r="G19" s="58"/>
      <c r="H19" s="59"/>
      <c r="I19" s="59"/>
      <c r="J19" s="59"/>
      <c r="K19" s="59"/>
      <c r="L19" s="59"/>
    </row>
    <row r="20" spans="2:13" ht="24.95" customHeight="1" thickBot="1">
      <c r="B20" s="44" t="s">
        <v>99</v>
      </c>
      <c r="C20" s="90"/>
      <c r="D20" s="90"/>
      <c r="E20" s="91"/>
      <c r="F20" s="35">
        <v>4856</v>
      </c>
      <c r="G20" s="83"/>
      <c r="H20" s="59"/>
      <c r="I20" s="59"/>
      <c r="J20" s="59"/>
      <c r="K20" s="59"/>
      <c r="L20" s="59"/>
    </row>
    <row r="21" spans="2:13" ht="24.95" customHeight="1" thickBot="1">
      <c r="B21" s="42" t="s">
        <v>10</v>
      </c>
      <c r="C21" s="88"/>
      <c r="D21" s="88"/>
      <c r="E21" s="89"/>
      <c r="F21" s="34">
        <v>88</v>
      </c>
      <c r="G21" s="58"/>
      <c r="H21" s="59"/>
      <c r="I21" s="59"/>
      <c r="J21" s="59"/>
      <c r="K21" s="59"/>
      <c r="L21" s="59"/>
    </row>
    <row r="25" spans="2:13" ht="18">
      <c r="B25" s="2"/>
      <c r="C25" s="2"/>
      <c r="D25" s="2"/>
      <c r="E25" s="2"/>
      <c r="M25" s="38" t="s">
        <v>312</v>
      </c>
    </row>
    <row r="26" spans="2:13">
      <c r="B26" s="2"/>
      <c r="C26" s="2"/>
      <c r="D26" s="2"/>
      <c r="E26" s="2"/>
      <c r="F26" s="2"/>
    </row>
    <row r="27" spans="2:13" ht="50.1" customHeight="1" thickBot="1">
      <c r="B27" s="138" t="s">
        <v>333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2:13" ht="80.099999999999994" customHeight="1" thickBot="1">
      <c r="B28" s="53" t="s">
        <v>62</v>
      </c>
      <c r="C28" s="33" t="s">
        <v>154</v>
      </c>
      <c r="D28" s="33" t="s">
        <v>155</v>
      </c>
      <c r="E28" s="33" t="s">
        <v>156</v>
      </c>
      <c r="F28" s="33" t="s">
        <v>272</v>
      </c>
      <c r="G28" s="33" t="s">
        <v>340</v>
      </c>
      <c r="H28" s="33" t="s">
        <v>347</v>
      </c>
      <c r="I28" s="33" t="s">
        <v>357</v>
      </c>
      <c r="J28" s="33" t="s">
        <v>376</v>
      </c>
      <c r="K28" s="33" t="s">
        <v>404</v>
      </c>
      <c r="L28" s="33" t="s">
        <v>417</v>
      </c>
      <c r="M28" s="33" t="s">
        <v>416</v>
      </c>
    </row>
    <row r="29" spans="2:13" ht="24.95" customHeight="1" thickBot="1">
      <c r="B29" s="36" t="s">
        <v>80</v>
      </c>
      <c r="C29" s="34">
        <v>0</v>
      </c>
      <c r="D29" s="34">
        <v>0</v>
      </c>
      <c r="E29" s="34">
        <v>1</v>
      </c>
      <c r="F29" s="34">
        <v>0</v>
      </c>
      <c r="G29" s="34">
        <v>0</v>
      </c>
      <c r="H29" s="34">
        <v>1</v>
      </c>
      <c r="I29" s="34">
        <v>1</v>
      </c>
      <c r="J29" s="34">
        <v>4</v>
      </c>
      <c r="K29" s="34">
        <v>4</v>
      </c>
      <c r="L29" s="34">
        <v>1</v>
      </c>
      <c r="M29" s="34">
        <f>SUM(C29:L29)</f>
        <v>12</v>
      </c>
    </row>
    <row r="30" spans="2:13" ht="24.95" customHeight="1" thickBot="1">
      <c r="B30" s="37" t="s">
        <v>63</v>
      </c>
      <c r="C30" s="35">
        <v>1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1</v>
      </c>
      <c r="K30" s="35">
        <v>1</v>
      </c>
      <c r="L30" s="35">
        <v>0</v>
      </c>
      <c r="M30" s="35">
        <f t="shared" ref="M30:M59" si="0">SUM(C30:L30)</f>
        <v>3</v>
      </c>
    </row>
    <row r="31" spans="2:13" ht="24.95" customHeight="1" thickBot="1">
      <c r="B31" s="36" t="s">
        <v>411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0</v>
      </c>
      <c r="M31" s="34">
        <f t="shared" si="0"/>
        <v>1</v>
      </c>
    </row>
    <row r="32" spans="2:13" ht="24.95" customHeight="1" thickBot="1">
      <c r="B32" s="37" t="s">
        <v>64</v>
      </c>
      <c r="C32" s="35">
        <v>0</v>
      </c>
      <c r="D32" s="35">
        <v>0</v>
      </c>
      <c r="E32" s="35">
        <v>0</v>
      </c>
      <c r="F32" s="35">
        <v>0</v>
      </c>
      <c r="G32" s="35">
        <v>1</v>
      </c>
      <c r="H32" s="35">
        <v>0</v>
      </c>
      <c r="I32" s="35">
        <v>0</v>
      </c>
      <c r="J32" s="35">
        <v>0</v>
      </c>
      <c r="K32" s="35">
        <v>2</v>
      </c>
      <c r="L32" s="35">
        <v>0</v>
      </c>
      <c r="M32" s="35">
        <f t="shared" si="0"/>
        <v>3</v>
      </c>
    </row>
    <row r="33" spans="2:13" ht="24.95" customHeight="1" thickBot="1">
      <c r="B33" s="36" t="s">
        <v>65</v>
      </c>
      <c r="C33" s="34">
        <v>0</v>
      </c>
      <c r="D33" s="34">
        <v>1</v>
      </c>
      <c r="E33" s="34">
        <v>1</v>
      </c>
      <c r="F33" s="34">
        <v>0</v>
      </c>
      <c r="G33" s="34">
        <v>2</v>
      </c>
      <c r="H33" s="34">
        <v>2</v>
      </c>
      <c r="I33" s="34">
        <v>0</v>
      </c>
      <c r="J33" s="34">
        <v>1</v>
      </c>
      <c r="K33" s="34">
        <v>0</v>
      </c>
      <c r="L33" s="34">
        <v>1</v>
      </c>
      <c r="M33" s="34">
        <f t="shared" si="0"/>
        <v>8</v>
      </c>
    </row>
    <row r="34" spans="2:13" ht="24.95" customHeight="1" thickBot="1">
      <c r="B34" s="37" t="s">
        <v>66</v>
      </c>
      <c r="C34" s="35">
        <v>0</v>
      </c>
      <c r="D34" s="35">
        <v>1</v>
      </c>
      <c r="E34" s="35">
        <v>2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1</v>
      </c>
      <c r="L34" s="35">
        <v>1</v>
      </c>
      <c r="M34" s="35">
        <f t="shared" si="0"/>
        <v>7</v>
      </c>
    </row>
    <row r="35" spans="2:13" ht="24.95" customHeight="1" thickBot="1">
      <c r="B35" s="36" t="s">
        <v>200</v>
      </c>
      <c r="C35" s="34">
        <v>36</v>
      </c>
      <c r="D35" s="34">
        <v>28</v>
      </c>
      <c r="E35" s="34">
        <v>28</v>
      </c>
      <c r="F35" s="34">
        <v>31</v>
      </c>
      <c r="G35" s="34">
        <v>51</v>
      </c>
      <c r="H35" s="34">
        <v>48</v>
      </c>
      <c r="I35" s="34">
        <v>39</v>
      </c>
      <c r="J35" s="34">
        <v>61</v>
      </c>
      <c r="K35" s="34">
        <v>29</v>
      </c>
      <c r="L35" s="34">
        <v>34</v>
      </c>
      <c r="M35" s="34">
        <f t="shared" si="0"/>
        <v>385</v>
      </c>
    </row>
    <row r="36" spans="2:13" ht="24.95" customHeight="1" thickBot="1">
      <c r="B36" s="37" t="s">
        <v>67</v>
      </c>
      <c r="C36" s="35">
        <v>0</v>
      </c>
      <c r="D36" s="35">
        <v>0</v>
      </c>
      <c r="E36" s="35">
        <v>1</v>
      </c>
      <c r="F36" s="35">
        <v>0</v>
      </c>
      <c r="G36" s="35">
        <v>1</v>
      </c>
      <c r="H36" s="35">
        <v>1</v>
      </c>
      <c r="I36" s="35">
        <v>0</v>
      </c>
      <c r="J36" s="35">
        <v>0</v>
      </c>
      <c r="K36" s="35">
        <v>3</v>
      </c>
      <c r="L36" s="35">
        <v>3</v>
      </c>
      <c r="M36" s="35">
        <f t="shared" si="0"/>
        <v>9</v>
      </c>
    </row>
    <row r="37" spans="2:13" ht="24.95" customHeight="1" thickBot="1">
      <c r="B37" s="36" t="s">
        <v>68</v>
      </c>
      <c r="C37" s="34">
        <v>0</v>
      </c>
      <c r="D37" s="34">
        <v>0</v>
      </c>
      <c r="E37" s="34">
        <v>0</v>
      </c>
      <c r="F37" s="34">
        <v>0</v>
      </c>
      <c r="G37" s="34">
        <v>1</v>
      </c>
      <c r="H37" s="34">
        <v>0</v>
      </c>
      <c r="I37" s="34">
        <v>2</v>
      </c>
      <c r="J37" s="34">
        <v>0</v>
      </c>
      <c r="K37" s="34">
        <v>2</v>
      </c>
      <c r="L37" s="34">
        <v>1</v>
      </c>
      <c r="M37" s="34">
        <f t="shared" si="0"/>
        <v>6</v>
      </c>
    </row>
    <row r="38" spans="2:13" ht="24.95" customHeight="1" thickBot="1">
      <c r="B38" s="37" t="s">
        <v>69</v>
      </c>
      <c r="C38" s="35">
        <v>1</v>
      </c>
      <c r="D38" s="35">
        <v>1</v>
      </c>
      <c r="E38" s="35">
        <v>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f t="shared" si="0"/>
        <v>3</v>
      </c>
    </row>
    <row r="39" spans="2:13" ht="24.95" customHeight="1" thickBot="1">
      <c r="B39" s="36" t="s">
        <v>204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0</v>
      </c>
      <c r="K39" s="34">
        <v>0</v>
      </c>
      <c r="L39" s="34">
        <v>2</v>
      </c>
      <c r="M39" s="34">
        <f t="shared" si="0"/>
        <v>3</v>
      </c>
    </row>
    <row r="40" spans="2:13" ht="24.95" customHeight="1" thickBot="1">
      <c r="B40" s="37" t="s">
        <v>205</v>
      </c>
      <c r="C40" s="35">
        <v>0</v>
      </c>
      <c r="D40" s="35">
        <v>2</v>
      </c>
      <c r="E40" s="35">
        <v>3</v>
      </c>
      <c r="F40" s="35">
        <v>2</v>
      </c>
      <c r="G40" s="35">
        <v>5</v>
      </c>
      <c r="H40" s="35">
        <v>2</v>
      </c>
      <c r="I40" s="35">
        <v>2</v>
      </c>
      <c r="J40" s="35">
        <v>4</v>
      </c>
      <c r="K40" s="35">
        <v>2</v>
      </c>
      <c r="L40" s="35">
        <v>6</v>
      </c>
      <c r="M40" s="35">
        <f t="shared" si="0"/>
        <v>28</v>
      </c>
    </row>
    <row r="41" spans="2:13" ht="24.95" customHeight="1" thickBot="1">
      <c r="B41" s="36" t="s">
        <v>71</v>
      </c>
      <c r="C41" s="34">
        <v>0</v>
      </c>
      <c r="D41" s="34">
        <v>0</v>
      </c>
      <c r="E41" s="34">
        <v>0</v>
      </c>
      <c r="F41" s="34">
        <v>1</v>
      </c>
      <c r="G41" s="34">
        <v>0</v>
      </c>
      <c r="H41" s="34">
        <v>1</v>
      </c>
      <c r="I41" s="34">
        <v>0</v>
      </c>
      <c r="J41" s="34">
        <v>1</v>
      </c>
      <c r="K41" s="34">
        <v>1</v>
      </c>
      <c r="L41" s="34">
        <v>0</v>
      </c>
      <c r="M41" s="34">
        <f t="shared" si="0"/>
        <v>4</v>
      </c>
    </row>
    <row r="42" spans="2:13" ht="24.95" customHeight="1" thickBot="1">
      <c r="B42" s="37" t="s">
        <v>59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2</v>
      </c>
      <c r="J42" s="35">
        <v>0</v>
      </c>
      <c r="K42" s="35">
        <v>1</v>
      </c>
      <c r="L42" s="35">
        <v>1</v>
      </c>
      <c r="M42" s="35">
        <f t="shared" si="0"/>
        <v>4</v>
      </c>
    </row>
    <row r="43" spans="2:13" ht="24.95" customHeight="1" thickBot="1">
      <c r="B43" s="36" t="s">
        <v>60</v>
      </c>
      <c r="C43" s="34">
        <v>3</v>
      </c>
      <c r="D43" s="34">
        <v>0</v>
      </c>
      <c r="E43" s="34">
        <v>2</v>
      </c>
      <c r="F43" s="34">
        <v>4</v>
      </c>
      <c r="G43" s="34">
        <v>2</v>
      </c>
      <c r="H43" s="34">
        <v>2</v>
      </c>
      <c r="I43" s="34">
        <v>4</v>
      </c>
      <c r="J43" s="34">
        <v>2</v>
      </c>
      <c r="K43" s="34">
        <v>5</v>
      </c>
      <c r="L43" s="34">
        <v>5</v>
      </c>
      <c r="M43" s="34">
        <f t="shared" si="0"/>
        <v>29</v>
      </c>
    </row>
    <row r="44" spans="2:13" ht="24.95" customHeight="1" thickBot="1">
      <c r="B44" s="37" t="s">
        <v>72</v>
      </c>
      <c r="C44" s="35">
        <v>0</v>
      </c>
      <c r="D44" s="35">
        <v>0</v>
      </c>
      <c r="E44" s="35">
        <v>0</v>
      </c>
      <c r="F44" s="35">
        <v>0</v>
      </c>
      <c r="G44" s="35">
        <v>1</v>
      </c>
      <c r="H44" s="35">
        <v>1</v>
      </c>
      <c r="I44" s="35">
        <v>0</v>
      </c>
      <c r="J44" s="35">
        <v>0</v>
      </c>
      <c r="K44" s="35">
        <v>0</v>
      </c>
      <c r="L44" s="35">
        <v>1</v>
      </c>
      <c r="M44" s="35">
        <f t="shared" si="0"/>
        <v>3</v>
      </c>
    </row>
    <row r="45" spans="2:13" ht="24.95" customHeight="1" thickBot="1">
      <c r="B45" s="36" t="s">
        <v>74</v>
      </c>
      <c r="C45" s="34">
        <v>21</v>
      </c>
      <c r="D45" s="34">
        <v>24</v>
      </c>
      <c r="E45" s="34">
        <v>33</v>
      </c>
      <c r="F45" s="34">
        <v>25</v>
      </c>
      <c r="G45" s="34">
        <v>36</v>
      </c>
      <c r="H45" s="34">
        <v>28</v>
      </c>
      <c r="I45" s="34">
        <v>42</v>
      </c>
      <c r="J45" s="34">
        <v>46</v>
      </c>
      <c r="K45" s="34">
        <v>32</v>
      </c>
      <c r="L45" s="34">
        <v>44</v>
      </c>
      <c r="M45" s="34">
        <f t="shared" si="0"/>
        <v>331</v>
      </c>
    </row>
    <row r="46" spans="2:13" ht="24.95" customHeight="1" thickBot="1">
      <c r="B46" s="37" t="s">
        <v>83</v>
      </c>
      <c r="C46" s="35">
        <v>0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f t="shared" si="0"/>
        <v>1</v>
      </c>
    </row>
    <row r="47" spans="2:13" ht="24.95" customHeight="1" thickBot="1">
      <c r="B47" s="36" t="s">
        <v>328</v>
      </c>
      <c r="C47" s="34">
        <v>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1</v>
      </c>
      <c r="K47" s="34">
        <v>0</v>
      </c>
      <c r="L47" s="34">
        <v>1</v>
      </c>
      <c r="M47" s="34">
        <f t="shared" si="0"/>
        <v>3</v>
      </c>
    </row>
    <row r="48" spans="2:13" ht="24.95" customHeight="1" thickBot="1">
      <c r="B48" s="37" t="s">
        <v>208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1</v>
      </c>
      <c r="K48" s="35">
        <v>0</v>
      </c>
      <c r="L48" s="35">
        <v>0</v>
      </c>
      <c r="M48" s="35">
        <f t="shared" si="0"/>
        <v>1</v>
      </c>
    </row>
    <row r="49" spans="2:13" ht="24.95" customHeight="1" thickBot="1">
      <c r="B49" s="36" t="s">
        <v>210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1</v>
      </c>
      <c r="M49" s="34">
        <f t="shared" si="0"/>
        <v>1</v>
      </c>
    </row>
    <row r="50" spans="2:13" ht="24.95" customHeight="1" thickBot="1">
      <c r="B50" s="37" t="s">
        <v>194</v>
      </c>
      <c r="C50" s="35">
        <v>1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f t="shared" si="0"/>
        <v>1</v>
      </c>
    </row>
    <row r="51" spans="2:13" ht="24.95" customHeight="1" thickBot="1">
      <c r="B51" s="36" t="s">
        <v>212</v>
      </c>
      <c r="C51" s="34">
        <v>1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1</v>
      </c>
      <c r="J51" s="34">
        <v>2</v>
      </c>
      <c r="K51" s="34">
        <v>0</v>
      </c>
      <c r="L51" s="34">
        <v>0</v>
      </c>
      <c r="M51" s="34">
        <f t="shared" si="0"/>
        <v>4</v>
      </c>
    </row>
    <row r="52" spans="2:13" ht="24.95" customHeight="1" thickBot="1">
      <c r="B52" s="37" t="s">
        <v>84</v>
      </c>
      <c r="C52" s="35">
        <v>1</v>
      </c>
      <c r="D52" s="35">
        <v>1</v>
      </c>
      <c r="E52" s="35">
        <v>1</v>
      </c>
      <c r="F52" s="35">
        <v>2</v>
      </c>
      <c r="G52" s="35">
        <v>0</v>
      </c>
      <c r="H52" s="35">
        <v>2</v>
      </c>
      <c r="I52" s="35">
        <v>2</v>
      </c>
      <c r="J52" s="35">
        <v>0</v>
      </c>
      <c r="K52" s="35">
        <v>2</v>
      </c>
      <c r="L52" s="35">
        <v>3</v>
      </c>
      <c r="M52" s="35">
        <f t="shared" si="0"/>
        <v>14</v>
      </c>
    </row>
    <row r="53" spans="2:13" ht="24.95" customHeight="1" thickBot="1">
      <c r="B53" s="36" t="s">
        <v>353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0</v>
      </c>
      <c r="L53" s="34">
        <v>0</v>
      </c>
      <c r="M53" s="34">
        <f t="shared" si="0"/>
        <v>1</v>
      </c>
    </row>
    <row r="54" spans="2:13" ht="24.95" customHeight="1" thickBot="1">
      <c r="B54" s="37" t="s">
        <v>403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1</v>
      </c>
      <c r="K54" s="35">
        <v>0</v>
      </c>
      <c r="L54" s="35">
        <v>0</v>
      </c>
      <c r="M54" s="35">
        <f t="shared" si="0"/>
        <v>1</v>
      </c>
    </row>
    <row r="55" spans="2:13" ht="24.95" customHeight="1" thickBot="1">
      <c r="B55" s="36" t="s">
        <v>354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1</v>
      </c>
      <c r="I55" s="34">
        <v>0</v>
      </c>
      <c r="J55" s="34">
        <v>0</v>
      </c>
      <c r="K55" s="34">
        <v>0</v>
      </c>
      <c r="L55" s="34">
        <v>0</v>
      </c>
      <c r="M55" s="34">
        <f t="shared" si="0"/>
        <v>1</v>
      </c>
    </row>
    <row r="56" spans="2:13" ht="24.95" customHeight="1" thickBot="1">
      <c r="B56" s="37" t="s">
        <v>366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1</v>
      </c>
      <c r="K56" s="35">
        <v>0</v>
      </c>
      <c r="L56" s="35">
        <v>0</v>
      </c>
      <c r="M56" s="35">
        <f t="shared" si="0"/>
        <v>1</v>
      </c>
    </row>
    <row r="57" spans="2:13" ht="24.95" customHeight="1" thickBot="1">
      <c r="B57" s="36" t="s">
        <v>85</v>
      </c>
      <c r="C57" s="34">
        <v>0</v>
      </c>
      <c r="D57" s="34">
        <v>0</v>
      </c>
      <c r="E57" s="34">
        <v>0</v>
      </c>
      <c r="F57" s="34">
        <v>1</v>
      </c>
      <c r="G57" s="34">
        <v>2</v>
      </c>
      <c r="H57" s="34">
        <v>3</v>
      </c>
      <c r="I57" s="34">
        <v>3</v>
      </c>
      <c r="J57" s="34">
        <v>3</v>
      </c>
      <c r="K57" s="34">
        <v>1</v>
      </c>
      <c r="L57" s="34">
        <v>1</v>
      </c>
      <c r="M57" s="34">
        <f t="shared" si="0"/>
        <v>14</v>
      </c>
    </row>
    <row r="58" spans="2:13" ht="24.95" customHeight="1" thickBot="1">
      <c r="B58" s="37" t="s">
        <v>61</v>
      </c>
      <c r="C58" s="35">
        <v>0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1</v>
      </c>
      <c r="K58" s="35">
        <v>3</v>
      </c>
      <c r="L58" s="35">
        <v>0</v>
      </c>
      <c r="M58" s="35">
        <f t="shared" si="0"/>
        <v>5</v>
      </c>
    </row>
    <row r="59" spans="2:13" ht="24.95" customHeight="1" thickBot="1">
      <c r="B59" s="36" t="s">
        <v>76</v>
      </c>
      <c r="C59" s="34">
        <v>1</v>
      </c>
      <c r="D59" s="34">
        <v>1</v>
      </c>
      <c r="E59" s="34">
        <v>2</v>
      </c>
      <c r="F59" s="34">
        <v>1</v>
      </c>
      <c r="G59" s="34">
        <v>0</v>
      </c>
      <c r="H59" s="34">
        <v>0</v>
      </c>
      <c r="I59" s="34">
        <v>2</v>
      </c>
      <c r="J59" s="34">
        <v>0</v>
      </c>
      <c r="K59" s="34">
        <v>0</v>
      </c>
      <c r="L59" s="34">
        <v>0</v>
      </c>
      <c r="M59" s="34">
        <f t="shared" si="0"/>
        <v>7</v>
      </c>
    </row>
  </sheetData>
  <mergeCells count="7">
    <mergeCell ref="B27:M27"/>
    <mergeCell ref="B15:F15"/>
    <mergeCell ref="B9:F9"/>
    <mergeCell ref="B4:I4"/>
    <mergeCell ref="B5:I5"/>
    <mergeCell ref="B6:I6"/>
    <mergeCell ref="B7:I7"/>
  </mergeCells>
  <hyperlinks>
    <hyperlink ref="B2" location="Índice!A1" display="Índice" xr:uid="{00000000-0004-0000-0B00-000000000000}"/>
  </hyperlinks>
  <pageMargins left="0.70866141732283472" right="0.70866141732283472" top="0.74803149606299213" bottom="0.74803149606299213" header="0.31496062992125984" footer="0.31496062992125984"/>
  <pageSetup scale="41" fitToHeight="2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67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12" width="18.85546875" customWidth="1"/>
    <col min="13" max="13" width="18.140625" customWidth="1"/>
  </cols>
  <sheetData>
    <row r="2" spans="1:12" ht="18">
      <c r="B2" s="32" t="s">
        <v>182</v>
      </c>
    </row>
    <row r="3" spans="1:12" ht="18">
      <c r="B3" s="32"/>
    </row>
    <row r="4" spans="1:12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  <c r="J4" s="100"/>
      <c r="K4" s="105"/>
      <c r="L4" s="112"/>
    </row>
    <row r="5" spans="1:12" ht="27.95" customHeight="1">
      <c r="A5" s="11"/>
      <c r="B5" s="129" t="s">
        <v>260</v>
      </c>
      <c r="C5" s="129"/>
      <c r="D5" s="129"/>
      <c r="E5" s="129"/>
      <c r="F5" s="129"/>
      <c r="G5" s="129"/>
      <c r="H5" s="129"/>
      <c r="I5" s="129"/>
      <c r="J5" s="99"/>
      <c r="K5" s="104"/>
      <c r="L5" s="111"/>
    </row>
    <row r="6" spans="1:12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  <c r="J6" s="101"/>
      <c r="K6" s="106"/>
      <c r="L6" s="113"/>
    </row>
    <row r="7" spans="1:12" ht="18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  <c r="J7" s="101"/>
      <c r="K7" s="106"/>
      <c r="L7" s="113"/>
    </row>
    <row r="8" spans="1:12" ht="18">
      <c r="A8" s="11"/>
      <c r="B8" s="39"/>
      <c r="C8" s="11"/>
      <c r="D8" s="11"/>
      <c r="E8" s="11"/>
      <c r="F8" s="11"/>
    </row>
    <row r="9" spans="1:12" ht="24.95" customHeight="1">
      <c r="A9" s="41"/>
      <c r="B9" s="137" t="s">
        <v>193</v>
      </c>
      <c r="C9" s="137"/>
      <c r="D9" s="137"/>
      <c r="E9" s="137"/>
      <c r="F9" s="137"/>
      <c r="H9" s="2"/>
    </row>
    <row r="10" spans="1:12" ht="15" customHeight="1">
      <c r="A10" s="11"/>
      <c r="B10" s="11"/>
      <c r="C10" s="11"/>
      <c r="D10" s="11"/>
      <c r="E10" s="11"/>
      <c r="F10" s="11"/>
    </row>
    <row r="11" spans="1:12" ht="15" customHeight="1">
      <c r="A11" s="11"/>
      <c r="B11" s="11"/>
      <c r="C11" s="11"/>
      <c r="D11" s="11"/>
      <c r="E11" s="11"/>
      <c r="F11" s="11"/>
    </row>
    <row r="12" spans="1:12" ht="15" customHeight="1">
      <c r="A12" s="11"/>
      <c r="B12" s="11"/>
      <c r="C12" s="11"/>
      <c r="D12" s="11"/>
      <c r="E12" s="11"/>
      <c r="F12" s="11"/>
    </row>
    <row r="13" spans="1:12" ht="18" customHeight="1">
      <c r="B13" s="2"/>
      <c r="C13" s="2"/>
      <c r="D13" s="2"/>
      <c r="E13" s="2"/>
      <c r="F13" s="38" t="s">
        <v>313</v>
      </c>
    </row>
    <row r="15" spans="1:12" ht="30.95" customHeight="1" thickBot="1">
      <c r="B15" s="138" t="s">
        <v>107</v>
      </c>
      <c r="C15" s="138"/>
      <c r="D15" s="138"/>
      <c r="E15" s="138"/>
      <c r="F15" s="138"/>
      <c r="H15" t="s">
        <v>230</v>
      </c>
    </row>
    <row r="16" spans="1:12" ht="80.099999999999994" customHeight="1" thickBot="1">
      <c r="B16" s="85"/>
      <c r="C16" s="86"/>
      <c r="D16" s="86"/>
      <c r="E16" s="87"/>
      <c r="F16" s="33" t="s">
        <v>416</v>
      </c>
      <c r="G16" s="56"/>
      <c r="H16" s="56"/>
      <c r="I16" s="56"/>
      <c r="J16" s="103"/>
      <c r="K16" s="103"/>
      <c r="L16" s="103"/>
    </row>
    <row r="17" spans="2:13" ht="24.95" customHeight="1" thickBot="1">
      <c r="B17" s="42" t="s">
        <v>96</v>
      </c>
      <c r="C17" s="88"/>
      <c r="D17" s="88"/>
      <c r="E17" s="89"/>
      <c r="F17" s="34">
        <v>189</v>
      </c>
      <c r="G17" s="58"/>
      <c r="H17" s="58"/>
      <c r="I17" s="58"/>
      <c r="J17" s="103"/>
      <c r="K17" s="103"/>
      <c r="L17" s="103"/>
    </row>
    <row r="18" spans="2:13" ht="24.95" customHeight="1" thickBot="1">
      <c r="B18" s="44" t="s">
        <v>97</v>
      </c>
      <c r="C18" s="90"/>
      <c r="D18" s="90"/>
      <c r="E18" s="91"/>
      <c r="F18" s="35">
        <v>0</v>
      </c>
      <c r="G18" s="58"/>
      <c r="H18" s="58"/>
      <c r="I18" s="58"/>
      <c r="J18" s="103"/>
      <c r="K18" s="103"/>
      <c r="L18" s="103"/>
    </row>
    <row r="19" spans="2:13" ht="24.95" customHeight="1" thickBot="1">
      <c r="B19" s="42" t="s">
        <v>98</v>
      </c>
      <c r="C19" s="88"/>
      <c r="D19" s="88"/>
      <c r="E19" s="89"/>
      <c r="F19" s="34">
        <v>265</v>
      </c>
      <c r="G19" s="58"/>
      <c r="H19" s="58"/>
      <c r="I19" s="58"/>
      <c r="J19" s="103"/>
      <c r="K19" s="103"/>
      <c r="L19" s="103"/>
    </row>
    <row r="20" spans="2:13" ht="24.95" customHeight="1" thickBot="1">
      <c r="B20" s="44" t="s">
        <v>99</v>
      </c>
      <c r="C20" s="90"/>
      <c r="D20" s="90"/>
      <c r="E20" s="91"/>
      <c r="F20" s="35">
        <v>1977</v>
      </c>
      <c r="G20" s="83"/>
      <c r="H20" s="58"/>
      <c r="I20" s="58"/>
      <c r="J20" s="103"/>
      <c r="K20" s="103"/>
      <c r="L20" s="103"/>
    </row>
    <row r="21" spans="2:13" ht="24.95" customHeight="1" thickBot="1">
      <c r="B21" s="42" t="s">
        <v>10</v>
      </c>
      <c r="C21" s="88"/>
      <c r="D21" s="88"/>
      <c r="E21" s="89"/>
      <c r="F21" s="34">
        <v>744</v>
      </c>
      <c r="G21" s="58"/>
      <c r="H21" s="58"/>
      <c r="I21" s="58"/>
      <c r="J21" s="103"/>
      <c r="K21" s="103"/>
      <c r="L21" s="103"/>
    </row>
    <row r="25" spans="2:13" ht="18">
      <c r="B25" s="10"/>
      <c r="C25" s="10"/>
      <c r="D25" s="10"/>
      <c r="E25" s="10"/>
      <c r="M25" s="38" t="s">
        <v>314</v>
      </c>
    </row>
    <row r="27" spans="2:13" ht="50.1" customHeight="1" thickBot="1">
      <c r="B27" s="138" t="s">
        <v>334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2:13" ht="80.099999999999994" customHeight="1" thickBot="1">
      <c r="B28" s="53" t="s">
        <v>62</v>
      </c>
      <c r="C28" s="33" t="s">
        <v>154</v>
      </c>
      <c r="D28" s="33" t="s">
        <v>155</v>
      </c>
      <c r="E28" s="33" t="s">
        <v>156</v>
      </c>
      <c r="F28" s="33" t="s">
        <v>272</v>
      </c>
      <c r="G28" s="33" t="s">
        <v>340</v>
      </c>
      <c r="H28" s="33" t="s">
        <v>347</v>
      </c>
      <c r="I28" s="33" t="s">
        <v>357</v>
      </c>
      <c r="J28" s="33" t="s">
        <v>376</v>
      </c>
      <c r="K28" s="33" t="s">
        <v>404</v>
      </c>
      <c r="L28" s="33" t="s">
        <v>417</v>
      </c>
      <c r="M28" s="33" t="s">
        <v>416</v>
      </c>
    </row>
    <row r="29" spans="2:13" ht="24.95" customHeight="1" thickBot="1">
      <c r="B29" s="36" t="s">
        <v>80</v>
      </c>
      <c r="C29" s="34">
        <v>0</v>
      </c>
      <c r="D29" s="34">
        <v>0</v>
      </c>
      <c r="E29" s="34">
        <v>0</v>
      </c>
      <c r="F29" s="34">
        <v>1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f>SUM(C29:L29)</f>
        <v>1</v>
      </c>
    </row>
    <row r="30" spans="2:13" ht="24.95" customHeight="1" thickBot="1">
      <c r="B30" s="37" t="s">
        <v>64</v>
      </c>
      <c r="C30" s="35">
        <v>0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f t="shared" ref="M30:M44" si="0">SUM(C30:L30)</f>
        <v>1</v>
      </c>
    </row>
    <row r="31" spans="2:13" ht="24.95" customHeight="1" thickBot="1">
      <c r="B31" s="36" t="s">
        <v>66</v>
      </c>
      <c r="C31" s="34">
        <v>1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1</v>
      </c>
      <c r="M31" s="34">
        <f t="shared" si="0"/>
        <v>3</v>
      </c>
    </row>
    <row r="32" spans="2:13" ht="24.95" customHeight="1" thickBot="1">
      <c r="B32" s="37" t="s">
        <v>412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1</v>
      </c>
      <c r="L32" s="35">
        <v>0</v>
      </c>
      <c r="M32" s="35">
        <f t="shared" si="0"/>
        <v>1</v>
      </c>
    </row>
    <row r="33" spans="2:13" ht="24.95" customHeight="1" thickBot="1">
      <c r="B33" s="36" t="s">
        <v>200</v>
      </c>
      <c r="C33" s="34">
        <v>12</v>
      </c>
      <c r="D33" s="34">
        <v>12</v>
      </c>
      <c r="E33" s="34">
        <v>5</v>
      </c>
      <c r="F33" s="34">
        <v>17</v>
      </c>
      <c r="G33" s="34">
        <v>16</v>
      </c>
      <c r="H33" s="34">
        <v>3</v>
      </c>
      <c r="I33" s="34">
        <v>20</v>
      </c>
      <c r="J33" s="34">
        <v>17</v>
      </c>
      <c r="K33" s="34">
        <v>5</v>
      </c>
      <c r="L33" s="34">
        <v>14</v>
      </c>
      <c r="M33" s="34">
        <f t="shared" si="0"/>
        <v>121</v>
      </c>
    </row>
    <row r="34" spans="2:13" ht="24.95" customHeight="1" thickBot="1">
      <c r="B34" s="37" t="s">
        <v>67</v>
      </c>
      <c r="C34" s="35">
        <v>1</v>
      </c>
      <c r="D34" s="35">
        <v>0</v>
      </c>
      <c r="E34" s="35">
        <v>0</v>
      </c>
      <c r="F34" s="35">
        <v>1</v>
      </c>
      <c r="G34" s="35">
        <v>0</v>
      </c>
      <c r="H34" s="35">
        <v>0</v>
      </c>
      <c r="I34" s="35">
        <v>2</v>
      </c>
      <c r="J34" s="35">
        <v>0</v>
      </c>
      <c r="K34" s="35">
        <v>2</v>
      </c>
      <c r="L34" s="35">
        <v>0</v>
      </c>
      <c r="M34" s="35">
        <f t="shared" si="0"/>
        <v>6</v>
      </c>
    </row>
    <row r="35" spans="2:13" ht="24.95" customHeight="1" thickBot="1">
      <c r="B35" s="36" t="s">
        <v>68</v>
      </c>
      <c r="C35" s="34">
        <v>0</v>
      </c>
      <c r="D35" s="34">
        <v>0</v>
      </c>
      <c r="E35" s="34">
        <v>1</v>
      </c>
      <c r="F35" s="34">
        <v>2</v>
      </c>
      <c r="G35" s="34">
        <v>0</v>
      </c>
      <c r="H35" s="34">
        <v>1</v>
      </c>
      <c r="I35" s="34">
        <v>0</v>
      </c>
      <c r="J35" s="34">
        <v>0</v>
      </c>
      <c r="K35" s="34">
        <v>1</v>
      </c>
      <c r="L35" s="34">
        <v>0</v>
      </c>
      <c r="M35" s="34">
        <f t="shared" si="0"/>
        <v>5</v>
      </c>
    </row>
    <row r="36" spans="2:13" ht="24.95" customHeight="1" thickBot="1">
      <c r="B36" s="37" t="s">
        <v>205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2</v>
      </c>
      <c r="J36" s="35">
        <v>0</v>
      </c>
      <c r="K36" s="35">
        <v>0</v>
      </c>
      <c r="L36" s="35">
        <v>0</v>
      </c>
      <c r="M36" s="35">
        <f t="shared" si="0"/>
        <v>2</v>
      </c>
    </row>
    <row r="37" spans="2:13" ht="24.95" customHeight="1" thickBot="1">
      <c r="B37" s="36" t="s">
        <v>59</v>
      </c>
      <c r="C37" s="34">
        <v>1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34">
        <v>2</v>
      </c>
      <c r="J37" s="34">
        <v>0</v>
      </c>
      <c r="K37" s="34">
        <v>1</v>
      </c>
      <c r="L37" s="34">
        <v>0</v>
      </c>
      <c r="M37" s="34">
        <f t="shared" si="0"/>
        <v>5</v>
      </c>
    </row>
    <row r="38" spans="2:13" ht="24.95" customHeight="1" thickBot="1">
      <c r="B38" s="37" t="s">
        <v>60</v>
      </c>
      <c r="C38" s="35">
        <v>0</v>
      </c>
      <c r="D38" s="35">
        <v>1</v>
      </c>
      <c r="E38" s="35">
        <v>1</v>
      </c>
      <c r="F38" s="35">
        <v>2</v>
      </c>
      <c r="G38" s="35">
        <v>0</v>
      </c>
      <c r="H38" s="35">
        <v>1</v>
      </c>
      <c r="I38" s="35">
        <v>0</v>
      </c>
      <c r="J38" s="35">
        <v>0</v>
      </c>
      <c r="K38" s="35">
        <v>1</v>
      </c>
      <c r="L38" s="35">
        <v>3</v>
      </c>
      <c r="M38" s="35">
        <f t="shared" si="0"/>
        <v>9</v>
      </c>
    </row>
    <row r="39" spans="2:13" ht="24.95" customHeight="1" thickBot="1">
      <c r="B39" s="36" t="s">
        <v>217</v>
      </c>
      <c r="C39" s="34">
        <v>1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0</v>
      </c>
      <c r="K39" s="34">
        <v>0</v>
      </c>
      <c r="L39" s="34">
        <v>0</v>
      </c>
      <c r="M39" s="34">
        <f t="shared" si="0"/>
        <v>2</v>
      </c>
    </row>
    <row r="40" spans="2:13" ht="24.95" customHeight="1" thickBot="1">
      <c r="B40" s="37" t="s">
        <v>72</v>
      </c>
      <c r="C40" s="35">
        <v>0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f t="shared" si="0"/>
        <v>1</v>
      </c>
    </row>
    <row r="41" spans="2:13" ht="24.95" customHeight="1" thickBot="1">
      <c r="B41" s="36" t="s">
        <v>74</v>
      </c>
      <c r="C41" s="34">
        <v>1</v>
      </c>
      <c r="D41" s="34">
        <v>1</v>
      </c>
      <c r="E41" s="34">
        <v>2</v>
      </c>
      <c r="F41" s="34">
        <v>2</v>
      </c>
      <c r="G41" s="34">
        <v>7</v>
      </c>
      <c r="H41" s="34">
        <v>1</v>
      </c>
      <c r="I41" s="34">
        <v>0</v>
      </c>
      <c r="J41" s="34">
        <v>3</v>
      </c>
      <c r="K41" s="34">
        <v>1</v>
      </c>
      <c r="L41" s="34">
        <v>4</v>
      </c>
      <c r="M41" s="34">
        <f t="shared" si="0"/>
        <v>22</v>
      </c>
    </row>
    <row r="42" spans="2:13" ht="24.95" customHeight="1" thickBot="1">
      <c r="B42" s="37" t="s">
        <v>85</v>
      </c>
      <c r="C42" s="35">
        <v>0</v>
      </c>
      <c r="D42" s="35">
        <v>2</v>
      </c>
      <c r="E42" s="35">
        <v>0</v>
      </c>
      <c r="F42" s="35">
        <v>1</v>
      </c>
      <c r="G42" s="35">
        <v>1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  <c r="M42" s="35">
        <f t="shared" si="0"/>
        <v>5</v>
      </c>
    </row>
    <row r="43" spans="2:13" ht="24.95" customHeight="1" thickBot="1">
      <c r="B43" s="36" t="s">
        <v>61</v>
      </c>
      <c r="C43" s="34">
        <v>1</v>
      </c>
      <c r="D43" s="34">
        <v>2</v>
      </c>
      <c r="E43" s="34">
        <v>0</v>
      </c>
      <c r="F43" s="34">
        <v>2</v>
      </c>
      <c r="G43" s="34">
        <v>3</v>
      </c>
      <c r="H43" s="34">
        <v>1</v>
      </c>
      <c r="I43" s="34">
        <v>1</v>
      </c>
      <c r="J43" s="34">
        <v>1</v>
      </c>
      <c r="K43" s="34">
        <v>1</v>
      </c>
      <c r="L43" s="34">
        <v>2</v>
      </c>
      <c r="M43" s="34">
        <f t="shared" si="0"/>
        <v>14</v>
      </c>
    </row>
    <row r="44" spans="2:13" ht="24.95" customHeight="1" thickBot="1">
      <c r="B44" s="37" t="s">
        <v>76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  <c r="L44" s="35">
        <v>0</v>
      </c>
      <c r="M44" s="35">
        <f t="shared" si="0"/>
        <v>2</v>
      </c>
    </row>
    <row r="48" spans="2:13" ht="18">
      <c r="B48" s="10"/>
      <c r="C48" s="10"/>
      <c r="D48" s="10"/>
      <c r="E48" s="10"/>
      <c r="M48" s="38" t="s">
        <v>316</v>
      </c>
    </row>
    <row r="50" spans="2:13" ht="50.1" customHeight="1" thickBot="1">
      <c r="B50" s="138" t="s">
        <v>335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2:13" ht="80.099999999999994" customHeight="1" thickBot="1">
      <c r="B51" s="53" t="s">
        <v>19</v>
      </c>
      <c r="C51" s="33" t="s">
        <v>154</v>
      </c>
      <c r="D51" s="33" t="s">
        <v>155</v>
      </c>
      <c r="E51" s="33" t="s">
        <v>156</v>
      </c>
      <c r="F51" s="33" t="s">
        <v>272</v>
      </c>
      <c r="G51" s="33" t="s">
        <v>340</v>
      </c>
      <c r="H51" s="33" t="s">
        <v>347</v>
      </c>
      <c r="I51" s="33" t="s">
        <v>357</v>
      </c>
      <c r="J51" s="33" t="s">
        <v>376</v>
      </c>
      <c r="K51" s="33" t="s">
        <v>404</v>
      </c>
      <c r="L51" s="33" t="s">
        <v>417</v>
      </c>
      <c r="M51" s="33" t="s">
        <v>416</v>
      </c>
    </row>
    <row r="52" spans="2:13" ht="24.95" customHeight="1" thickBot="1">
      <c r="B52" s="36" t="s">
        <v>108</v>
      </c>
      <c r="C52" s="34">
        <v>0</v>
      </c>
      <c r="D52" s="34">
        <v>1</v>
      </c>
      <c r="E52" s="34">
        <v>2</v>
      </c>
      <c r="F52" s="34">
        <v>1</v>
      </c>
      <c r="G52" s="34">
        <v>2</v>
      </c>
      <c r="H52" s="34">
        <v>3</v>
      </c>
      <c r="I52" s="34">
        <v>6</v>
      </c>
      <c r="J52" s="34">
        <v>4</v>
      </c>
      <c r="K52" s="34">
        <v>3</v>
      </c>
      <c r="L52" s="34">
        <v>8</v>
      </c>
      <c r="M52" s="34">
        <f>SUM(C52:L52)</f>
        <v>30</v>
      </c>
    </row>
    <row r="53" spans="2:13" ht="24.95" customHeight="1" thickBot="1">
      <c r="B53" s="37" t="s">
        <v>109</v>
      </c>
      <c r="C53" s="35">
        <v>0</v>
      </c>
      <c r="D53" s="35">
        <v>0</v>
      </c>
      <c r="E53" s="35">
        <v>0</v>
      </c>
      <c r="F53" s="35">
        <v>0</v>
      </c>
      <c r="G53" s="35">
        <v>1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f t="shared" ref="M53:M57" si="1">SUM(C53:L53)</f>
        <v>1</v>
      </c>
    </row>
    <row r="54" spans="2:13" ht="24.95" customHeight="1" thickBot="1">
      <c r="B54" s="36" t="s">
        <v>375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1</v>
      </c>
      <c r="J54" s="34">
        <v>0</v>
      </c>
      <c r="K54" s="34">
        <v>0</v>
      </c>
      <c r="L54" s="34">
        <v>0</v>
      </c>
      <c r="M54" s="34">
        <f t="shared" si="1"/>
        <v>1</v>
      </c>
    </row>
    <row r="55" spans="2:13" ht="24.95" customHeight="1" thickBot="1">
      <c r="B55" s="37" t="s">
        <v>110</v>
      </c>
      <c r="C55" s="35">
        <v>5</v>
      </c>
      <c r="D55" s="35">
        <v>7</v>
      </c>
      <c r="E55" s="35">
        <v>11</v>
      </c>
      <c r="F55" s="35">
        <v>3</v>
      </c>
      <c r="G55" s="35">
        <v>2</v>
      </c>
      <c r="H55" s="35">
        <v>0</v>
      </c>
      <c r="I55" s="35">
        <v>10</v>
      </c>
      <c r="J55" s="35">
        <v>2</v>
      </c>
      <c r="K55" s="35">
        <v>8</v>
      </c>
      <c r="L55" s="35">
        <v>15</v>
      </c>
      <c r="M55" s="35">
        <f t="shared" si="1"/>
        <v>63</v>
      </c>
    </row>
    <row r="56" spans="2:13" ht="24.95" customHeight="1" thickBot="1">
      <c r="B56" s="36" t="s">
        <v>111</v>
      </c>
      <c r="C56" s="34">
        <v>0</v>
      </c>
      <c r="D56" s="34">
        <v>1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2</v>
      </c>
      <c r="L56" s="34">
        <v>0</v>
      </c>
      <c r="M56" s="34">
        <f t="shared" si="1"/>
        <v>3</v>
      </c>
    </row>
    <row r="57" spans="2:13" ht="24.95" customHeight="1" thickBot="1">
      <c r="B57" s="37" t="s">
        <v>112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f t="shared" si="1"/>
        <v>0</v>
      </c>
    </row>
    <row r="60" spans="2:13" ht="18">
      <c r="M60" s="38" t="s">
        <v>315</v>
      </c>
    </row>
    <row r="62" spans="2:13" ht="30.95" customHeight="1" thickBot="1">
      <c r="B62" s="138" t="s">
        <v>113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</row>
    <row r="63" spans="2:13" ht="80.099999999999994" customHeight="1" thickBot="1">
      <c r="B63" s="53"/>
      <c r="C63" s="33" t="s">
        <v>154</v>
      </c>
      <c r="D63" s="33" t="s">
        <v>155</v>
      </c>
      <c r="E63" s="33" t="s">
        <v>156</v>
      </c>
      <c r="F63" s="33" t="s">
        <v>272</v>
      </c>
      <c r="G63" s="33" t="s">
        <v>340</v>
      </c>
      <c r="H63" s="33" t="s">
        <v>347</v>
      </c>
      <c r="I63" s="33" t="s">
        <v>357</v>
      </c>
      <c r="J63" s="33" t="s">
        <v>376</v>
      </c>
      <c r="K63" s="33" t="s">
        <v>404</v>
      </c>
      <c r="L63" s="33" t="s">
        <v>417</v>
      </c>
      <c r="M63" s="33" t="s">
        <v>416</v>
      </c>
    </row>
    <row r="64" spans="2:13" ht="24.95" customHeight="1" thickBot="1">
      <c r="B64" s="36" t="s">
        <v>29</v>
      </c>
      <c r="C64" s="34">
        <v>2</v>
      </c>
      <c r="D64" s="34">
        <v>0</v>
      </c>
      <c r="E64" s="34">
        <v>1</v>
      </c>
      <c r="F64" s="34">
        <v>1</v>
      </c>
      <c r="G64" s="34">
        <v>3</v>
      </c>
      <c r="H64" s="34">
        <v>1</v>
      </c>
      <c r="I64" s="34">
        <v>2</v>
      </c>
      <c r="J64" s="34">
        <v>2</v>
      </c>
      <c r="K64" s="34">
        <v>1</v>
      </c>
      <c r="L64" s="34">
        <v>1</v>
      </c>
      <c r="M64" s="34">
        <f>SUM(C64:L64)</f>
        <v>14</v>
      </c>
    </row>
    <row r="65" spans="2:13" ht="24.95" customHeight="1" thickBot="1">
      <c r="B65" s="37" t="s">
        <v>30</v>
      </c>
      <c r="C65" s="35">
        <v>1</v>
      </c>
      <c r="D65" s="35">
        <v>0</v>
      </c>
      <c r="E65" s="35">
        <v>0</v>
      </c>
      <c r="F65" s="35">
        <v>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f>SUM(C65:L65)</f>
        <v>2</v>
      </c>
    </row>
    <row r="66" spans="2:13" ht="24.95" customHeight="1" thickBot="1">
      <c r="B66" s="36" t="s">
        <v>31</v>
      </c>
      <c r="C66" s="34">
        <v>1</v>
      </c>
      <c r="D66" s="34">
        <v>2</v>
      </c>
      <c r="E66" s="34">
        <v>2</v>
      </c>
      <c r="F66" s="34">
        <v>0</v>
      </c>
      <c r="G66" s="34">
        <v>0</v>
      </c>
      <c r="H66" s="34">
        <v>1</v>
      </c>
      <c r="I66" s="34">
        <v>0</v>
      </c>
      <c r="J66" s="34">
        <v>0</v>
      </c>
      <c r="K66" s="34">
        <v>1</v>
      </c>
      <c r="L66" s="34">
        <v>0</v>
      </c>
      <c r="M66" s="34">
        <f>SUM(C66:L66)</f>
        <v>7</v>
      </c>
    </row>
    <row r="67" spans="2:13" ht="24.95" customHeight="1" thickBot="1">
      <c r="B67" s="37" t="s">
        <v>32</v>
      </c>
      <c r="C67" s="35">
        <v>0</v>
      </c>
      <c r="D67" s="35">
        <v>0</v>
      </c>
      <c r="E67" s="35">
        <v>0</v>
      </c>
      <c r="F67" s="35">
        <v>0</v>
      </c>
      <c r="G67" s="35">
        <v>2</v>
      </c>
      <c r="H67" s="35">
        <v>1</v>
      </c>
      <c r="I67" s="35">
        <v>1</v>
      </c>
      <c r="J67" s="35">
        <v>2</v>
      </c>
      <c r="K67" s="35">
        <v>1</v>
      </c>
      <c r="L67" s="35">
        <v>0</v>
      </c>
      <c r="M67" s="35">
        <f>SUM(C67:L67)</f>
        <v>7</v>
      </c>
    </row>
  </sheetData>
  <mergeCells count="9">
    <mergeCell ref="B27:M27"/>
    <mergeCell ref="B62:M62"/>
    <mergeCell ref="B50:M50"/>
    <mergeCell ref="B9:F9"/>
    <mergeCell ref="B4:I4"/>
    <mergeCell ref="B5:I5"/>
    <mergeCell ref="B6:I6"/>
    <mergeCell ref="B7:I7"/>
    <mergeCell ref="B15:F15"/>
  </mergeCells>
  <hyperlinks>
    <hyperlink ref="B2" location="Índice!A1" display="Índice" xr:uid="{00000000-0004-0000-0C00-000000000000}"/>
  </hyperlinks>
  <pageMargins left="0.70866141732283472" right="0.70866141732283472" top="0.74803149606299213" bottom="0.74803149606299213" header="0.31496062992125984" footer="0.31496062992125984"/>
  <pageSetup scale="41" fitToHeight="2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00"/>
  <sheetViews>
    <sheetView showGridLines="0" zoomScale="80" zoomScaleNormal="80" workbookViewId="0">
      <selection activeCell="B2" sqref="B2"/>
    </sheetView>
  </sheetViews>
  <sheetFormatPr baseColWidth="10" defaultColWidth="11.42578125" defaultRowHeight="14.25"/>
  <cols>
    <col min="1" max="1" width="10.85546875" style="2" customWidth="1"/>
    <col min="2" max="2" width="63.140625" style="2" customWidth="1"/>
    <col min="3" max="11" width="23.7109375" style="2" customWidth="1"/>
    <col min="12" max="16384" width="11.42578125" style="2"/>
  </cols>
  <sheetData>
    <row r="1" spans="1:9" ht="15">
      <c r="A1"/>
      <c r="B1"/>
      <c r="C1"/>
      <c r="D1"/>
      <c r="E1"/>
      <c r="F1"/>
    </row>
    <row r="2" spans="1:9" ht="18">
      <c r="A2"/>
      <c r="B2" s="32" t="s">
        <v>182</v>
      </c>
      <c r="C2"/>
      <c r="D2"/>
      <c r="E2"/>
      <c r="F2"/>
    </row>
    <row r="3" spans="1:9" ht="18" customHeight="1">
      <c r="A3"/>
      <c r="B3" s="32"/>
      <c r="C3"/>
      <c r="D3"/>
      <c r="E3"/>
      <c r="F3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7.100000000000001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7.100000000000001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 customHeight="1">
      <c r="A8" s="11"/>
      <c r="B8" s="39"/>
      <c r="C8" s="11"/>
      <c r="D8" s="11"/>
      <c r="E8" s="11"/>
      <c r="F8" s="11"/>
    </row>
    <row r="9" spans="1:9" s="29" customFormat="1" ht="24.95" customHeight="1">
      <c r="A9" s="40"/>
      <c r="B9" s="137" t="s">
        <v>360</v>
      </c>
      <c r="C9" s="137"/>
      <c r="D9" s="137"/>
      <c r="E9" s="137"/>
      <c r="F9" s="137"/>
      <c r="H9" s="2"/>
    </row>
    <row r="10" spans="1:9" s="29" customFormat="1" ht="15" customHeight="1">
      <c r="A10"/>
      <c r="B10" s="22"/>
      <c r="C10"/>
      <c r="D10"/>
      <c r="E10"/>
      <c r="F10"/>
    </row>
    <row r="11" spans="1:9" s="29" customFormat="1" ht="15" customHeight="1">
      <c r="A11"/>
      <c r="B11" s="22"/>
      <c r="C11"/>
      <c r="D11"/>
      <c r="E11"/>
      <c r="F11"/>
    </row>
    <row r="12" spans="1:9" ht="15" customHeight="1"/>
    <row r="13" spans="1:9" ht="18">
      <c r="G13" s="38" t="s">
        <v>367</v>
      </c>
    </row>
    <row r="14" spans="1:9" ht="15" customHeight="1"/>
    <row r="15" spans="1:9" ht="30.95" customHeight="1" thickBot="1">
      <c r="B15" s="132" t="s">
        <v>361</v>
      </c>
      <c r="C15" s="132"/>
      <c r="D15" s="132"/>
      <c r="E15" s="132"/>
      <c r="F15" s="132"/>
      <c r="G15" s="132"/>
      <c r="I15" s="92"/>
    </row>
    <row r="16" spans="1:9" ht="57.95" customHeight="1" thickBot="1">
      <c r="B16" s="33"/>
      <c r="C16" s="33" t="s">
        <v>343</v>
      </c>
      <c r="D16" s="33" t="s">
        <v>344</v>
      </c>
      <c r="E16" s="33" t="s">
        <v>345</v>
      </c>
      <c r="F16" s="33" t="s">
        <v>346</v>
      </c>
      <c r="G16" s="33" t="s">
        <v>416</v>
      </c>
    </row>
    <row r="17" spans="2:9" ht="24.95" customHeight="1" thickBot="1">
      <c r="B17" s="109" t="s">
        <v>6</v>
      </c>
      <c r="C17" s="110">
        <f>+C32</f>
        <v>743</v>
      </c>
      <c r="D17" s="110">
        <f t="shared" ref="D17:G17" si="0">+D32</f>
        <v>1521</v>
      </c>
      <c r="E17" s="110">
        <f t="shared" si="0"/>
        <v>1643</v>
      </c>
      <c r="F17" s="110">
        <f t="shared" si="0"/>
        <v>1341</v>
      </c>
      <c r="G17" s="110">
        <f t="shared" si="0"/>
        <v>5248</v>
      </c>
      <c r="I17" s="4"/>
    </row>
    <row r="18" spans="2:9" ht="24.95" customHeight="1" thickBot="1">
      <c r="B18" s="36" t="s">
        <v>157</v>
      </c>
      <c r="C18" s="34">
        <v>1887</v>
      </c>
      <c r="D18" s="34">
        <v>4135</v>
      </c>
      <c r="E18" s="34">
        <v>4729</v>
      </c>
      <c r="F18" s="34">
        <v>3802</v>
      </c>
      <c r="G18" s="34">
        <f>SUM(C18:F18)</f>
        <v>14553</v>
      </c>
      <c r="I18" s="4"/>
    </row>
    <row r="19" spans="2:9" ht="24.95" customHeight="1" thickBot="1">
      <c r="B19" s="37" t="s">
        <v>9</v>
      </c>
      <c r="C19" s="35">
        <v>8253</v>
      </c>
      <c r="D19" s="35">
        <f>1517+16518</f>
        <v>18035</v>
      </c>
      <c r="E19" s="35">
        <f>2214+14385</f>
        <v>16599</v>
      </c>
      <c r="F19" s="35">
        <v>15365</v>
      </c>
      <c r="G19" s="35">
        <f>SUM(C19:F19)</f>
        <v>58252</v>
      </c>
      <c r="I19" s="4"/>
    </row>
    <row r="20" spans="2:9" ht="24.95" customHeight="1">
      <c r="B20" s="31" t="s">
        <v>223</v>
      </c>
    </row>
    <row r="21" spans="2:9">
      <c r="B21" s="12"/>
    </row>
    <row r="22" spans="2:9">
      <c r="B22" s="12"/>
    </row>
    <row r="23" spans="2:9">
      <c r="B23" s="12"/>
    </row>
    <row r="24" spans="2:9">
      <c r="B24" s="12"/>
    </row>
    <row r="25" spans="2:9" ht="18">
      <c r="G25" s="38" t="s">
        <v>368</v>
      </c>
    </row>
    <row r="27" spans="2:9" ht="30.95" customHeight="1" thickBot="1">
      <c r="B27" s="132" t="s">
        <v>6</v>
      </c>
      <c r="C27" s="132"/>
      <c r="D27" s="132"/>
      <c r="E27" s="132"/>
      <c r="F27" s="132"/>
      <c r="G27" s="132"/>
    </row>
    <row r="28" spans="2:9" ht="57.95" customHeight="1" thickBot="1">
      <c r="B28" s="70" t="s">
        <v>363</v>
      </c>
      <c r="C28" s="33" t="s">
        <v>343</v>
      </c>
      <c r="D28" s="33" t="s">
        <v>344</v>
      </c>
      <c r="E28" s="33" t="s">
        <v>345</v>
      </c>
      <c r="F28" s="33" t="s">
        <v>346</v>
      </c>
      <c r="G28" s="33" t="s">
        <v>416</v>
      </c>
    </row>
    <row r="29" spans="2:9" ht="24.95" customHeight="1" thickBot="1">
      <c r="B29" s="36" t="s">
        <v>380</v>
      </c>
      <c r="C29" s="34">
        <v>341</v>
      </c>
      <c r="D29" s="34">
        <v>577</v>
      </c>
      <c r="E29" s="34">
        <v>1041</v>
      </c>
      <c r="F29" s="34">
        <v>575</v>
      </c>
      <c r="G29" s="34">
        <f>SUM(C29:F29)</f>
        <v>2534</v>
      </c>
    </row>
    <row r="30" spans="2:9" ht="24.95" customHeight="1" thickBot="1">
      <c r="B30" s="37" t="s">
        <v>364</v>
      </c>
      <c r="C30" s="35">
        <v>401</v>
      </c>
      <c r="D30" s="35">
        <v>941</v>
      </c>
      <c r="E30" s="35">
        <v>598</v>
      </c>
      <c r="F30" s="35">
        <v>764</v>
      </c>
      <c r="G30" s="35">
        <f>SUM(C30:F30)</f>
        <v>2704</v>
      </c>
    </row>
    <row r="31" spans="2:9" ht="24.95" customHeight="1" thickBot="1">
      <c r="B31" s="36" t="s">
        <v>365</v>
      </c>
      <c r="C31" s="34">
        <v>1</v>
      </c>
      <c r="D31" s="34">
        <v>3</v>
      </c>
      <c r="E31" s="34">
        <v>4</v>
      </c>
      <c r="F31" s="34">
        <v>2</v>
      </c>
      <c r="G31" s="34">
        <f>SUM(C31:F31)</f>
        <v>10</v>
      </c>
    </row>
    <row r="32" spans="2:9" ht="24.95" customHeight="1" thickBot="1">
      <c r="B32" s="72" t="s">
        <v>28</v>
      </c>
      <c r="C32" s="47">
        <f>SUM(C29:C31)</f>
        <v>743</v>
      </c>
      <c r="D32" s="47">
        <f t="shared" ref="D32:F32" si="1">SUM(D29:D31)</f>
        <v>1521</v>
      </c>
      <c r="E32" s="47">
        <f t="shared" si="1"/>
        <v>1643</v>
      </c>
      <c r="F32" s="47">
        <f t="shared" si="1"/>
        <v>1341</v>
      </c>
      <c r="G32" s="47">
        <f>SUM(C32:F32)</f>
        <v>5248</v>
      </c>
    </row>
    <row r="33" spans="2:7">
      <c r="B33" s="12"/>
    </row>
    <row r="34" spans="2:7">
      <c r="B34" s="12"/>
    </row>
    <row r="35" spans="2:7">
      <c r="B35" s="12"/>
    </row>
    <row r="36" spans="2:7">
      <c r="B36" s="12"/>
    </row>
    <row r="37" spans="2:7">
      <c r="B37" s="12"/>
    </row>
    <row r="38" spans="2:7" ht="18">
      <c r="G38" s="38" t="s">
        <v>369</v>
      </c>
    </row>
    <row r="40" spans="2:7" ht="30.95" customHeight="1" thickBot="1">
      <c r="B40" s="132" t="s">
        <v>382</v>
      </c>
      <c r="C40" s="132"/>
      <c r="D40" s="132"/>
      <c r="E40" s="132"/>
      <c r="F40" s="132"/>
      <c r="G40" s="132"/>
    </row>
    <row r="41" spans="2:7" ht="57.95" customHeight="1" thickBot="1">
      <c r="B41" s="70" t="s">
        <v>18</v>
      </c>
      <c r="C41" s="33" t="s">
        <v>343</v>
      </c>
      <c r="D41" s="33" t="s">
        <v>344</v>
      </c>
      <c r="E41" s="33" t="s">
        <v>345</v>
      </c>
      <c r="F41" s="33" t="s">
        <v>346</v>
      </c>
      <c r="G41" s="33" t="s">
        <v>416</v>
      </c>
    </row>
    <row r="42" spans="2:7" ht="24.95" customHeight="1" thickBot="1">
      <c r="B42" s="36" t="s">
        <v>390</v>
      </c>
      <c r="C42" s="34">
        <v>1</v>
      </c>
      <c r="D42" s="34">
        <v>53</v>
      </c>
      <c r="E42" s="34">
        <v>0</v>
      </c>
      <c r="F42" s="34">
        <v>5</v>
      </c>
      <c r="G42" s="34">
        <f>SUM(C42:F42)</f>
        <v>59</v>
      </c>
    </row>
    <row r="43" spans="2:7" ht="24.95" customHeight="1" thickBot="1">
      <c r="B43" s="37" t="s">
        <v>391</v>
      </c>
      <c r="C43" s="35">
        <v>1</v>
      </c>
      <c r="D43" s="35">
        <v>3</v>
      </c>
      <c r="E43" s="35">
        <v>3</v>
      </c>
      <c r="F43" s="35">
        <v>13</v>
      </c>
      <c r="G43" s="35">
        <f t="shared" ref="G43:G63" si="2">SUM(C43:F43)</f>
        <v>20</v>
      </c>
    </row>
    <row r="44" spans="2:7" ht="24.95" customHeight="1" thickBot="1">
      <c r="B44" s="36" t="s">
        <v>392</v>
      </c>
      <c r="C44" s="34">
        <v>0</v>
      </c>
      <c r="D44" s="34">
        <v>16</v>
      </c>
      <c r="E44" s="34">
        <v>0</v>
      </c>
      <c r="F44" s="34">
        <v>3</v>
      </c>
      <c r="G44" s="34">
        <f t="shared" si="2"/>
        <v>19</v>
      </c>
    </row>
    <row r="45" spans="2:7" ht="24.95" customHeight="1" thickBot="1">
      <c r="B45" s="37" t="s">
        <v>362</v>
      </c>
      <c r="C45" s="35">
        <v>139</v>
      </c>
      <c r="D45" s="35">
        <v>337</v>
      </c>
      <c r="E45" s="35">
        <v>201</v>
      </c>
      <c r="F45" s="35">
        <v>340</v>
      </c>
      <c r="G45" s="35">
        <f t="shared" si="2"/>
        <v>1017</v>
      </c>
    </row>
    <row r="46" spans="2:7" ht="24.95" customHeight="1" thickBot="1">
      <c r="B46" s="36" t="s">
        <v>38</v>
      </c>
      <c r="C46" s="34">
        <v>82</v>
      </c>
      <c r="D46" s="34">
        <v>324</v>
      </c>
      <c r="E46" s="34">
        <v>805</v>
      </c>
      <c r="F46" s="34">
        <v>249</v>
      </c>
      <c r="G46" s="34">
        <f t="shared" si="2"/>
        <v>1460</v>
      </c>
    </row>
    <row r="47" spans="2:7" ht="24.95" customHeight="1" thickBot="1">
      <c r="B47" s="37" t="s">
        <v>393</v>
      </c>
      <c r="C47" s="35">
        <v>0</v>
      </c>
      <c r="D47" s="35">
        <v>0</v>
      </c>
      <c r="E47" s="35">
        <v>0</v>
      </c>
      <c r="F47" s="35">
        <v>1</v>
      </c>
      <c r="G47" s="35">
        <f t="shared" si="2"/>
        <v>1</v>
      </c>
    </row>
    <row r="48" spans="2:7" ht="24.95" customHeight="1" thickBot="1">
      <c r="B48" s="36" t="s">
        <v>406</v>
      </c>
      <c r="C48" s="34">
        <v>0</v>
      </c>
      <c r="D48" s="34">
        <v>0</v>
      </c>
      <c r="E48" s="34">
        <v>0</v>
      </c>
      <c r="F48" s="34">
        <v>0</v>
      </c>
      <c r="G48" s="34">
        <f t="shared" si="2"/>
        <v>0</v>
      </c>
    </row>
    <row r="49" spans="2:7" ht="24.95" customHeight="1" thickBot="1">
      <c r="B49" s="37" t="s">
        <v>394</v>
      </c>
      <c r="C49" s="35">
        <v>1</v>
      </c>
      <c r="D49" s="35">
        <v>3</v>
      </c>
      <c r="E49" s="35">
        <v>0</v>
      </c>
      <c r="F49" s="35">
        <v>0</v>
      </c>
      <c r="G49" s="35">
        <f t="shared" si="2"/>
        <v>4</v>
      </c>
    </row>
    <row r="50" spans="2:7" ht="24.95" customHeight="1" thickBot="1">
      <c r="B50" s="36" t="s">
        <v>395</v>
      </c>
      <c r="C50" s="34">
        <v>44</v>
      </c>
      <c r="D50" s="34">
        <v>137</v>
      </c>
      <c r="E50" s="34">
        <v>61</v>
      </c>
      <c r="F50" s="34">
        <v>87</v>
      </c>
      <c r="G50" s="34">
        <f t="shared" si="2"/>
        <v>329</v>
      </c>
    </row>
    <row r="51" spans="2:7" ht="24.95" customHeight="1" thickBot="1">
      <c r="B51" s="37" t="s">
        <v>396</v>
      </c>
      <c r="C51" s="35">
        <v>70</v>
      </c>
      <c r="D51" s="35">
        <v>84</v>
      </c>
      <c r="E51" s="35">
        <v>73</v>
      </c>
      <c r="F51" s="35">
        <v>131</v>
      </c>
      <c r="G51" s="35">
        <f t="shared" si="2"/>
        <v>358</v>
      </c>
    </row>
    <row r="52" spans="2:7" ht="24.95" customHeight="1" thickBot="1">
      <c r="B52" s="36" t="s">
        <v>397</v>
      </c>
      <c r="C52" s="34">
        <v>2</v>
      </c>
      <c r="D52" s="34">
        <v>0</v>
      </c>
      <c r="E52" s="34">
        <v>0</v>
      </c>
      <c r="F52" s="34">
        <v>0</v>
      </c>
      <c r="G52" s="34">
        <f t="shared" si="2"/>
        <v>2</v>
      </c>
    </row>
    <row r="53" spans="2:7" ht="24.95" customHeight="1" thickBot="1">
      <c r="B53" s="37" t="s">
        <v>13</v>
      </c>
      <c r="C53" s="35">
        <v>57</v>
      </c>
      <c r="D53" s="35">
        <v>120</v>
      </c>
      <c r="E53" s="35">
        <v>70</v>
      </c>
      <c r="F53" s="35">
        <v>78</v>
      </c>
      <c r="G53" s="35">
        <f t="shared" si="2"/>
        <v>325</v>
      </c>
    </row>
    <row r="54" spans="2:7" ht="24.95" customHeight="1" thickBot="1">
      <c r="B54" s="36" t="s">
        <v>398</v>
      </c>
      <c r="C54" s="34">
        <v>2</v>
      </c>
      <c r="D54" s="34">
        <v>4</v>
      </c>
      <c r="E54" s="34">
        <v>14</v>
      </c>
      <c r="F54" s="34">
        <v>1</v>
      </c>
      <c r="G54" s="34">
        <f t="shared" si="2"/>
        <v>21</v>
      </c>
    </row>
    <row r="55" spans="2:7" ht="24.95" customHeight="1" thickBot="1">
      <c r="B55" s="37" t="s">
        <v>166</v>
      </c>
      <c r="C55" s="35">
        <v>169</v>
      </c>
      <c r="D55" s="35">
        <v>74</v>
      </c>
      <c r="E55" s="35">
        <v>149</v>
      </c>
      <c r="F55" s="35">
        <v>105</v>
      </c>
      <c r="G55" s="35">
        <f t="shared" si="2"/>
        <v>497</v>
      </c>
    </row>
    <row r="56" spans="2:7" ht="24.95" customHeight="1" thickBot="1">
      <c r="B56" s="36" t="s">
        <v>39</v>
      </c>
      <c r="C56" s="34">
        <v>1</v>
      </c>
      <c r="D56" s="34">
        <v>7</v>
      </c>
      <c r="E56" s="34">
        <v>0</v>
      </c>
      <c r="F56" s="34">
        <v>2</v>
      </c>
      <c r="G56" s="34">
        <f t="shared" si="2"/>
        <v>10</v>
      </c>
    </row>
    <row r="57" spans="2:7" ht="24.95" customHeight="1" thickBot="1">
      <c r="B57" s="37" t="s">
        <v>407</v>
      </c>
      <c r="C57" s="35">
        <v>20</v>
      </c>
      <c r="D57" s="35">
        <v>1</v>
      </c>
      <c r="E57" s="35">
        <v>0</v>
      </c>
      <c r="F57" s="35">
        <v>1</v>
      </c>
      <c r="G57" s="35">
        <f t="shared" si="2"/>
        <v>22</v>
      </c>
    </row>
    <row r="58" spans="2:7" ht="24.95" customHeight="1" thickBot="1">
      <c r="B58" s="36" t="s">
        <v>14</v>
      </c>
      <c r="C58" s="34">
        <v>32</v>
      </c>
      <c r="D58" s="34">
        <v>149</v>
      </c>
      <c r="E58" s="34">
        <v>128</v>
      </c>
      <c r="F58" s="34">
        <v>118</v>
      </c>
      <c r="G58" s="34">
        <f t="shared" si="2"/>
        <v>427</v>
      </c>
    </row>
    <row r="59" spans="2:7" ht="24.95" customHeight="1" thickBot="1">
      <c r="B59" s="37" t="s">
        <v>167</v>
      </c>
      <c r="C59" s="35">
        <v>14</v>
      </c>
      <c r="D59" s="35">
        <v>40</v>
      </c>
      <c r="E59" s="35">
        <v>5</v>
      </c>
      <c r="F59" s="35">
        <v>68</v>
      </c>
      <c r="G59" s="35">
        <f t="shared" si="2"/>
        <v>127</v>
      </c>
    </row>
    <row r="60" spans="2:7" ht="24.95" customHeight="1" thickBot="1">
      <c r="B60" s="36" t="s">
        <v>399</v>
      </c>
      <c r="C60" s="34">
        <v>1</v>
      </c>
      <c r="D60" s="34">
        <v>26</v>
      </c>
      <c r="E60" s="34">
        <v>6</v>
      </c>
      <c r="F60" s="34">
        <v>0</v>
      </c>
      <c r="G60" s="34">
        <f t="shared" si="2"/>
        <v>33</v>
      </c>
    </row>
    <row r="61" spans="2:7" ht="24.95" customHeight="1" thickBot="1">
      <c r="B61" s="37" t="s">
        <v>162</v>
      </c>
      <c r="C61" s="35">
        <v>0</v>
      </c>
      <c r="D61" s="35">
        <v>1</v>
      </c>
      <c r="E61" s="35">
        <v>0</v>
      </c>
      <c r="F61" s="35">
        <v>2</v>
      </c>
      <c r="G61" s="35">
        <f t="shared" si="2"/>
        <v>3</v>
      </c>
    </row>
    <row r="62" spans="2:7" ht="24.95" customHeight="1" thickBot="1">
      <c r="B62" s="36" t="s">
        <v>16</v>
      </c>
      <c r="C62" s="34">
        <v>89</v>
      </c>
      <c r="D62" s="34">
        <v>125</v>
      </c>
      <c r="E62" s="34">
        <v>108</v>
      </c>
      <c r="F62" s="34">
        <v>131</v>
      </c>
      <c r="G62" s="34">
        <f t="shared" si="2"/>
        <v>453</v>
      </c>
    </row>
    <row r="63" spans="2:7" ht="24.95" customHeight="1" thickBot="1">
      <c r="B63" s="37" t="s">
        <v>17</v>
      </c>
      <c r="C63" s="35">
        <v>17</v>
      </c>
      <c r="D63" s="35">
        <v>14</v>
      </c>
      <c r="E63" s="35">
        <v>16</v>
      </c>
      <c r="F63" s="35">
        <v>4</v>
      </c>
      <c r="G63" s="35">
        <f t="shared" si="2"/>
        <v>51</v>
      </c>
    </row>
    <row r="64" spans="2:7" ht="24.95" customHeight="1" thickBot="1">
      <c r="B64" s="102" t="s">
        <v>28</v>
      </c>
      <c r="C64" s="108">
        <f>SUM(C42:C63)</f>
        <v>742</v>
      </c>
      <c r="D64" s="108">
        <f>SUM(D42:D63)</f>
        <v>1518</v>
      </c>
      <c r="E64" s="108">
        <f>SUM(E42:E63)</f>
        <v>1639</v>
      </c>
      <c r="F64" s="108">
        <f>SUM(F42:F63)</f>
        <v>1339</v>
      </c>
      <c r="G64" s="108">
        <f t="shared" ref="G64" si="3">SUM(C64:F64)</f>
        <v>5238</v>
      </c>
    </row>
    <row r="65" spans="2:7">
      <c r="B65" s="12"/>
    </row>
    <row r="66" spans="2:7">
      <c r="B66" s="12"/>
      <c r="C66" s="77"/>
      <c r="D66" s="77"/>
      <c r="E66" s="77"/>
      <c r="F66" s="77"/>
    </row>
    <row r="67" spans="2:7">
      <c r="B67" s="12"/>
    </row>
    <row r="68" spans="2:7">
      <c r="B68" s="12"/>
    </row>
    <row r="69" spans="2:7">
      <c r="B69" s="12"/>
    </row>
    <row r="70" spans="2:7" ht="18">
      <c r="G70" s="38" t="s">
        <v>369</v>
      </c>
    </row>
    <row r="71" spans="2:7" ht="30.95" customHeight="1"/>
    <row r="72" spans="2:7" ht="24.95" customHeight="1" thickBot="1">
      <c r="B72" s="132" t="s">
        <v>381</v>
      </c>
      <c r="C72" s="132"/>
      <c r="D72" s="132"/>
      <c r="E72" s="132"/>
      <c r="F72" s="132"/>
      <c r="G72" s="132"/>
    </row>
    <row r="73" spans="2:7" ht="60" customHeight="1" thickBot="1">
      <c r="B73" s="70" t="s">
        <v>383</v>
      </c>
      <c r="C73" s="33" t="s">
        <v>343</v>
      </c>
      <c r="D73" s="33" t="s">
        <v>344</v>
      </c>
      <c r="E73" s="33" t="s">
        <v>345</v>
      </c>
      <c r="F73" s="33" t="s">
        <v>346</v>
      </c>
      <c r="G73" s="33" t="s">
        <v>416</v>
      </c>
    </row>
    <row r="74" spans="2:7" ht="24.95" customHeight="1" thickBot="1">
      <c r="B74" s="36" t="s">
        <v>199</v>
      </c>
      <c r="C74" s="34">
        <v>0</v>
      </c>
      <c r="D74" s="34">
        <v>1</v>
      </c>
      <c r="E74" s="34">
        <v>0</v>
      </c>
      <c r="F74" s="34">
        <v>0</v>
      </c>
      <c r="G74" s="34">
        <f>SUM(C74:F74)</f>
        <v>1</v>
      </c>
    </row>
    <row r="75" spans="2:7" ht="24.95" customHeight="1" thickBot="1">
      <c r="B75" s="37" t="s">
        <v>66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</row>
    <row r="76" spans="2:7" ht="24.95" customHeight="1" thickBot="1">
      <c r="B76" s="36" t="s">
        <v>401</v>
      </c>
      <c r="C76" s="34">
        <v>0</v>
      </c>
      <c r="D76" s="34">
        <v>1</v>
      </c>
      <c r="E76" s="34">
        <v>0</v>
      </c>
      <c r="F76" s="34">
        <v>0</v>
      </c>
      <c r="G76" s="34">
        <v>1</v>
      </c>
    </row>
    <row r="77" spans="2:7" ht="24.95" customHeight="1" thickBot="1">
      <c r="B77" s="37" t="s">
        <v>402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</row>
    <row r="78" spans="2:7" ht="24.95" customHeight="1" thickBot="1">
      <c r="B78" s="36" t="s">
        <v>71</v>
      </c>
      <c r="C78" s="34">
        <v>0</v>
      </c>
      <c r="D78" s="34">
        <v>0</v>
      </c>
      <c r="E78" s="34">
        <v>1</v>
      </c>
      <c r="F78" s="34">
        <v>0</v>
      </c>
      <c r="G78" s="34">
        <v>1</v>
      </c>
    </row>
    <row r="79" spans="2:7" ht="24.95" customHeight="1" thickBot="1">
      <c r="B79" s="37" t="s">
        <v>400</v>
      </c>
      <c r="C79" s="35">
        <v>1</v>
      </c>
      <c r="D79" s="35">
        <v>2</v>
      </c>
      <c r="E79" s="35">
        <v>2</v>
      </c>
      <c r="F79" s="35">
        <v>0</v>
      </c>
      <c r="G79" s="35">
        <v>5</v>
      </c>
    </row>
    <row r="80" spans="2:7" ht="24.95" customHeight="1" thickBot="1">
      <c r="B80" s="36" t="s">
        <v>74</v>
      </c>
      <c r="C80" s="34">
        <v>0</v>
      </c>
      <c r="D80" s="34">
        <v>0</v>
      </c>
      <c r="E80" s="34">
        <v>1</v>
      </c>
      <c r="F80" s="34">
        <v>0</v>
      </c>
      <c r="G80" s="34">
        <v>1</v>
      </c>
    </row>
    <row r="81" spans="2:7" ht="24.95" customHeight="1" thickBot="1">
      <c r="B81" s="72" t="s">
        <v>28</v>
      </c>
      <c r="C81" s="71">
        <f>SUM(C74:C80)</f>
        <v>1</v>
      </c>
      <c r="D81" s="71">
        <f>SUM(D74:D80)</f>
        <v>4</v>
      </c>
      <c r="E81" s="71">
        <f>SUM(E74:E80)</f>
        <v>4</v>
      </c>
      <c r="F81" s="71">
        <f>SUM(F74:F80)</f>
        <v>2</v>
      </c>
      <c r="G81" s="71">
        <f>SUM(C81:F81)</f>
        <v>11</v>
      </c>
    </row>
    <row r="82" spans="2:7">
      <c r="B82" s="98" t="s">
        <v>384</v>
      </c>
    </row>
    <row r="83" spans="2:7">
      <c r="B83" s="12"/>
    </row>
    <row r="84" spans="2:7">
      <c r="B84" s="12"/>
    </row>
    <row r="85" spans="2:7">
      <c r="B85" s="12"/>
    </row>
    <row r="86" spans="2:7">
      <c r="B86" s="12"/>
    </row>
    <row r="91" spans="2:7" ht="30.95" customHeight="1"/>
    <row r="92" spans="2:7" ht="24.95" customHeight="1"/>
    <row r="93" spans="2:7" ht="60" customHeight="1"/>
    <row r="94" spans="2:7" ht="24.95" customHeight="1"/>
    <row r="95" spans="2:7" ht="24.95" customHeight="1"/>
    <row r="96" spans="2:7" ht="24.95" customHeight="1"/>
    <row r="97" ht="24.95" customHeight="1"/>
    <row r="98" ht="24.95" customHeight="1"/>
    <row r="99" ht="24.95" customHeight="1"/>
    <row r="100" ht="24.95" customHeight="1"/>
  </sheetData>
  <sortState xmlns:xlrd2="http://schemas.microsoft.com/office/spreadsheetml/2017/richdata2" ref="B76:G82">
    <sortCondition ref="B76:B82"/>
  </sortState>
  <mergeCells count="9">
    <mergeCell ref="B72:G72"/>
    <mergeCell ref="B4:I4"/>
    <mergeCell ref="B5:I5"/>
    <mergeCell ref="B6:I6"/>
    <mergeCell ref="B7:I7"/>
    <mergeCell ref="B9:F9"/>
    <mergeCell ref="B15:G15"/>
    <mergeCell ref="B27:G27"/>
    <mergeCell ref="B40:G40"/>
  </mergeCells>
  <hyperlinks>
    <hyperlink ref="B2" location="Índice!A1" display="Índice" xr:uid="{00000000-0004-0000-0D00-000000000000}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43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3" width="24.7109375" customWidth="1"/>
    <col min="4" max="9" width="18.85546875" customWidth="1"/>
  </cols>
  <sheetData>
    <row r="2" spans="1:9" ht="18">
      <c r="B2" s="32" t="s">
        <v>182</v>
      </c>
    </row>
    <row r="3" spans="1:9" ht="18">
      <c r="B3" s="3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8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</row>
    <row r="9" spans="1:9" ht="24.95" customHeight="1">
      <c r="A9" s="41"/>
      <c r="B9" s="137" t="s">
        <v>218</v>
      </c>
      <c r="C9" s="137"/>
      <c r="D9" s="137"/>
      <c r="E9" s="137"/>
      <c r="F9" s="137"/>
    </row>
    <row r="10" spans="1:9" ht="15" customHeight="1">
      <c r="B10" s="10"/>
    </row>
    <row r="11" spans="1:9" ht="15" customHeight="1">
      <c r="B11" s="10"/>
    </row>
    <row r="12" spans="1:9" ht="15" customHeight="1">
      <c r="B12" s="10"/>
    </row>
    <row r="13" spans="1:9" ht="18">
      <c r="B13" s="2"/>
      <c r="C13" s="38" t="s">
        <v>419</v>
      </c>
    </row>
    <row r="15" spans="1:9" ht="30.95" customHeight="1" thickBot="1">
      <c r="B15" s="138" t="s">
        <v>114</v>
      </c>
      <c r="C15" s="138"/>
    </row>
    <row r="16" spans="1:9" ht="60" customHeight="1" thickBot="1">
      <c r="B16" s="49"/>
      <c r="C16" s="33" t="s">
        <v>416</v>
      </c>
    </row>
    <row r="17" spans="2:3" ht="24.95" customHeight="1" thickBot="1">
      <c r="B17" s="42" t="s">
        <v>6</v>
      </c>
      <c r="C17" s="34">
        <f>SUM(C27:C32)</f>
        <v>8279</v>
      </c>
    </row>
    <row r="18" spans="2:3" ht="24.95" customHeight="1" thickBot="1">
      <c r="B18" s="44" t="s">
        <v>115</v>
      </c>
      <c r="C18" s="35">
        <f>+SUM(C40:C42)</f>
        <v>8137</v>
      </c>
    </row>
    <row r="19" spans="2:3" ht="24.95" customHeight="1" thickBot="1">
      <c r="B19" s="42" t="s">
        <v>116</v>
      </c>
      <c r="C19" s="34">
        <v>449</v>
      </c>
    </row>
    <row r="23" spans="2:3" ht="18">
      <c r="B23" s="2"/>
      <c r="C23" s="38" t="s">
        <v>420</v>
      </c>
    </row>
    <row r="25" spans="2:3" ht="50.1" customHeight="1" thickBot="1">
      <c r="B25" s="138" t="s">
        <v>117</v>
      </c>
      <c r="C25" s="138"/>
    </row>
    <row r="26" spans="2:3" ht="57.95" customHeight="1" thickBot="1">
      <c r="B26" s="53" t="s">
        <v>18</v>
      </c>
      <c r="C26" s="33" t="s">
        <v>416</v>
      </c>
    </row>
    <row r="27" spans="2:3" ht="24.95" customHeight="1" thickBot="1">
      <c r="B27" s="42" t="s">
        <v>118</v>
      </c>
      <c r="C27" s="34">
        <v>1985</v>
      </c>
    </row>
    <row r="28" spans="2:3" ht="24.95" customHeight="1" thickBot="1">
      <c r="B28" s="44" t="s">
        <v>119</v>
      </c>
      <c r="C28" s="35">
        <v>4602</v>
      </c>
    </row>
    <row r="29" spans="2:3" ht="24.95" customHeight="1" thickBot="1">
      <c r="B29" s="42" t="s">
        <v>120</v>
      </c>
      <c r="C29" s="34">
        <v>1456</v>
      </c>
    </row>
    <row r="30" spans="2:3" ht="24.95" customHeight="1" thickBot="1">
      <c r="B30" s="44" t="s">
        <v>121</v>
      </c>
      <c r="C30" s="35">
        <v>55</v>
      </c>
    </row>
    <row r="31" spans="2:3" ht="24.95" customHeight="1" thickBot="1">
      <c r="B31" s="42" t="s">
        <v>122</v>
      </c>
      <c r="C31" s="34">
        <v>0</v>
      </c>
    </row>
    <row r="32" spans="2:3" ht="24.95" customHeight="1" thickBot="1">
      <c r="B32" s="44" t="s">
        <v>35</v>
      </c>
      <c r="C32" s="35">
        <v>181</v>
      </c>
    </row>
    <row r="36" spans="2:3" ht="18">
      <c r="B36" s="2"/>
      <c r="C36" s="38" t="s">
        <v>421</v>
      </c>
    </row>
    <row r="38" spans="2:3" ht="50.1" customHeight="1" thickBot="1">
      <c r="B38" s="138" t="s">
        <v>123</v>
      </c>
      <c r="C38" s="138"/>
    </row>
    <row r="39" spans="2:3" ht="57.95" customHeight="1" thickBot="1">
      <c r="B39" s="53" t="s">
        <v>19</v>
      </c>
      <c r="C39" s="33" t="s">
        <v>416</v>
      </c>
    </row>
    <row r="40" spans="2:3" ht="24.95" customHeight="1" thickBot="1">
      <c r="B40" s="42" t="s">
        <v>124</v>
      </c>
      <c r="C40" s="34">
        <v>1166</v>
      </c>
    </row>
    <row r="41" spans="2:3" ht="24.95" customHeight="1" thickBot="1">
      <c r="B41" s="44" t="s">
        <v>125</v>
      </c>
      <c r="C41" s="35">
        <v>213</v>
      </c>
    </row>
    <row r="42" spans="2:3" ht="24.95" customHeight="1" thickBot="1">
      <c r="B42" s="42" t="s">
        <v>126</v>
      </c>
      <c r="C42" s="34">
        <v>6758</v>
      </c>
    </row>
    <row r="43" spans="2:3">
      <c r="C43" s="76"/>
    </row>
  </sheetData>
  <mergeCells count="8">
    <mergeCell ref="B38:C38"/>
    <mergeCell ref="B25:C25"/>
    <mergeCell ref="B9:F9"/>
    <mergeCell ref="B4:I4"/>
    <mergeCell ref="B5:I5"/>
    <mergeCell ref="B6:I6"/>
    <mergeCell ref="B7:I7"/>
    <mergeCell ref="B15:C15"/>
  </mergeCells>
  <hyperlinks>
    <hyperlink ref="B2" location="Índice!A1" display="Índice" xr:uid="{00000000-0004-0000-0E00-000000000000}"/>
  </hyperlinks>
  <pageMargins left="0.70866141732283472" right="0.70866141732283472" top="0.74803149606299213" bottom="0.74803149606299213" header="0.31496062992125984" footer="0.31496062992125984"/>
  <pageSetup scale="41" fitToHeight="2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I20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9" width="18.85546875" customWidth="1"/>
  </cols>
  <sheetData>
    <row r="2" spans="1:9" ht="18">
      <c r="B2" s="32" t="s">
        <v>182</v>
      </c>
    </row>
    <row r="3" spans="1:9" ht="18">
      <c r="B3" s="3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8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</row>
    <row r="9" spans="1:9" ht="24.95" customHeight="1">
      <c r="A9" s="41"/>
      <c r="B9" s="137" t="s">
        <v>190</v>
      </c>
      <c r="C9" s="137"/>
      <c r="D9" s="137"/>
      <c r="E9" s="137"/>
      <c r="F9" s="137"/>
    </row>
    <row r="12" spans="1:9" ht="15" customHeight="1">
      <c r="B12" s="10"/>
    </row>
    <row r="13" spans="1:9" ht="18" customHeight="1">
      <c r="B13" s="2"/>
      <c r="C13" s="38" t="s">
        <v>422</v>
      </c>
    </row>
    <row r="15" spans="1:9" ht="30.95" customHeight="1" thickBot="1">
      <c r="B15" s="138" t="s">
        <v>127</v>
      </c>
      <c r="C15" s="138"/>
    </row>
    <row r="16" spans="1:9" ht="80.099999999999994" customHeight="1" thickBot="1">
      <c r="B16" s="49"/>
      <c r="C16" s="33" t="s">
        <v>416</v>
      </c>
    </row>
    <row r="17" spans="2:4" ht="20.100000000000001" customHeight="1" thickBot="1">
      <c r="B17" s="42" t="s">
        <v>128</v>
      </c>
      <c r="C17" s="34">
        <v>916</v>
      </c>
      <c r="D17" s="76"/>
    </row>
    <row r="18" spans="2:4" ht="20.100000000000001" customHeight="1" thickBot="1">
      <c r="B18" s="44" t="s">
        <v>129</v>
      </c>
      <c r="C18" s="35">
        <v>850</v>
      </c>
      <c r="D18" s="76"/>
    </row>
    <row r="19" spans="2:4" ht="20.100000000000001" customHeight="1" thickBot="1">
      <c r="B19" s="42" t="s">
        <v>130</v>
      </c>
      <c r="C19" s="34">
        <v>490</v>
      </c>
      <c r="D19" s="76"/>
    </row>
    <row r="20" spans="2:4" ht="20.100000000000001" customHeight="1" thickBot="1">
      <c r="B20" s="44" t="s">
        <v>131</v>
      </c>
      <c r="C20" s="35">
        <v>312</v>
      </c>
      <c r="D20" s="97"/>
    </row>
  </sheetData>
  <mergeCells count="6">
    <mergeCell ref="B15:C15"/>
    <mergeCell ref="B9:F9"/>
    <mergeCell ref="B4:I4"/>
    <mergeCell ref="B5:I5"/>
    <mergeCell ref="B6:I6"/>
    <mergeCell ref="B7:I7"/>
  </mergeCells>
  <hyperlinks>
    <hyperlink ref="B2" location="Índice!A1" display="Índice" xr:uid="{00000000-0004-0000-0F00-000000000000}"/>
  </hyperlinks>
  <pageMargins left="0.70866141732283472" right="0.70866141732283472" top="0.74803149606299213" bottom="0.74803149606299213" header="0.31496062992125984" footer="0.31496062992125984"/>
  <pageSetup scale="41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I31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9" width="18.85546875" customWidth="1"/>
  </cols>
  <sheetData>
    <row r="2" spans="1:9" ht="18">
      <c r="B2" s="32" t="s">
        <v>182</v>
      </c>
      <c r="G2" s="32"/>
    </row>
    <row r="3" spans="1:9" ht="18">
      <c r="B3" s="32"/>
      <c r="G3" s="3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" customHeight="1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8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  <c r="F8" s="11"/>
      <c r="G8" s="11"/>
    </row>
    <row r="9" spans="1:9" ht="26.1" customHeight="1">
      <c r="A9" s="41"/>
      <c r="B9" s="137" t="s">
        <v>191</v>
      </c>
      <c r="C9" s="137"/>
      <c r="D9" s="137"/>
      <c r="E9" s="137"/>
      <c r="F9" s="137"/>
      <c r="G9" s="11"/>
    </row>
    <row r="10" spans="1:9" ht="15" customHeight="1">
      <c r="F10" s="11"/>
      <c r="G10" s="11"/>
    </row>
    <row r="11" spans="1:9" ht="15" customHeight="1">
      <c r="F11" s="11"/>
      <c r="G11" s="11"/>
    </row>
    <row r="12" spans="1:9" ht="15" customHeight="1"/>
    <row r="13" spans="1:9" ht="18">
      <c r="A13" s="2"/>
      <c r="B13" s="10"/>
      <c r="C13" s="2"/>
      <c r="D13" s="2"/>
      <c r="E13" s="2"/>
      <c r="F13" s="2"/>
      <c r="G13" s="38"/>
      <c r="H13" s="38" t="s">
        <v>423</v>
      </c>
      <c r="I13" s="2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5" spans="1:9" ht="32.1" customHeight="1" thickBot="1">
      <c r="A15" s="2"/>
      <c r="B15" s="140" t="s">
        <v>141</v>
      </c>
      <c r="C15" s="140"/>
      <c r="D15" s="140"/>
      <c r="E15" s="140"/>
      <c r="F15" s="140"/>
      <c r="G15" s="140"/>
      <c r="H15" s="140"/>
      <c r="I15" s="2"/>
    </row>
    <row r="16" spans="1:9" ht="80.099999999999994" customHeight="1" thickBot="1">
      <c r="A16" s="2"/>
      <c r="B16" s="53" t="s">
        <v>132</v>
      </c>
      <c r="C16" s="33" t="s">
        <v>133</v>
      </c>
      <c r="D16" s="33" t="s">
        <v>134</v>
      </c>
      <c r="E16" s="33" t="s">
        <v>135</v>
      </c>
      <c r="F16" s="33" t="s">
        <v>136</v>
      </c>
      <c r="G16" s="33" t="s">
        <v>137</v>
      </c>
      <c r="H16" s="33" t="s">
        <v>416</v>
      </c>
      <c r="I16" s="4"/>
    </row>
    <row r="17" spans="1:9" ht="24.95" customHeight="1" thickBot="1">
      <c r="A17" s="2"/>
      <c r="B17" s="42" t="s">
        <v>138</v>
      </c>
      <c r="C17" s="34">
        <v>80448</v>
      </c>
      <c r="D17" s="34">
        <v>18929</v>
      </c>
      <c r="E17" s="34">
        <v>2</v>
      </c>
      <c r="F17" s="34">
        <v>953</v>
      </c>
      <c r="G17" s="34">
        <v>11</v>
      </c>
      <c r="H17" s="34">
        <f>SUM(C17:G17)</f>
        <v>100343</v>
      </c>
      <c r="I17" s="11"/>
    </row>
    <row r="18" spans="1:9" ht="24.95" customHeight="1" thickBot="1">
      <c r="A18" s="2"/>
      <c r="B18" s="44" t="s">
        <v>139</v>
      </c>
      <c r="C18" s="35">
        <v>26270</v>
      </c>
      <c r="D18" s="35">
        <v>3796</v>
      </c>
      <c r="E18" s="35">
        <v>0</v>
      </c>
      <c r="F18" s="35">
        <v>0</v>
      </c>
      <c r="G18" s="35">
        <v>0</v>
      </c>
      <c r="H18" s="35">
        <f>SUM(C18:G18)</f>
        <v>30066</v>
      </c>
      <c r="I18" s="78"/>
    </row>
    <row r="19" spans="1:9">
      <c r="A19" s="2"/>
      <c r="B19" s="2"/>
      <c r="C19" s="2"/>
      <c r="D19" s="2"/>
      <c r="E19" s="2"/>
      <c r="F19" s="2"/>
      <c r="G19" s="2"/>
      <c r="H19" s="2"/>
      <c r="I19" s="4"/>
    </row>
    <row r="20" spans="1:9">
      <c r="C20" s="11"/>
      <c r="D20" s="114"/>
      <c r="E20" s="114"/>
      <c r="F20" s="115"/>
      <c r="G20" s="114"/>
      <c r="I20" s="11"/>
    </row>
    <row r="21" spans="1:9">
      <c r="C21" s="11"/>
      <c r="D21" s="11"/>
      <c r="E21" s="11"/>
      <c r="F21" s="11"/>
      <c r="G21" s="11"/>
      <c r="I21" s="11"/>
    </row>
    <row r="22" spans="1:9" ht="18">
      <c r="E22" s="38" t="s">
        <v>424</v>
      </c>
      <c r="I22" s="11"/>
    </row>
    <row r="23" spans="1:9">
      <c r="I23" s="11"/>
    </row>
    <row r="24" spans="1:9" ht="32.1" customHeight="1" thickBot="1">
      <c r="B24" s="140" t="s">
        <v>142</v>
      </c>
      <c r="C24" s="140"/>
      <c r="D24" s="140"/>
      <c r="E24" s="140"/>
      <c r="H24" s="11"/>
      <c r="I24" s="11"/>
    </row>
    <row r="25" spans="1:9" ht="57.95" customHeight="1" thickBot="1">
      <c r="B25" s="53" t="s">
        <v>132</v>
      </c>
      <c r="C25" s="33" t="s">
        <v>144</v>
      </c>
      <c r="D25" s="33" t="s">
        <v>145</v>
      </c>
      <c r="E25" s="33" t="s">
        <v>146</v>
      </c>
      <c r="G25" s="11"/>
    </row>
    <row r="26" spans="1:9" ht="24.95" customHeight="1" thickBot="1">
      <c r="B26" s="42" t="s">
        <v>143</v>
      </c>
      <c r="C26" s="34">
        <f>SUM(D26:E26)</f>
        <v>33962</v>
      </c>
      <c r="D26" s="34">
        <v>26725</v>
      </c>
      <c r="E26" s="34">
        <v>7237</v>
      </c>
      <c r="F26" s="78"/>
      <c r="G26" s="11"/>
    </row>
    <row r="27" spans="1:9">
      <c r="B27" t="s">
        <v>418</v>
      </c>
      <c r="E27" s="76"/>
      <c r="G27" s="11"/>
    </row>
    <row r="28" spans="1:9">
      <c r="C28" s="81"/>
      <c r="D28" s="81"/>
      <c r="E28" s="81"/>
      <c r="G28" s="11"/>
    </row>
    <row r="31" spans="1:9">
      <c r="D31" s="81"/>
      <c r="E31" s="81"/>
    </row>
  </sheetData>
  <mergeCells count="7">
    <mergeCell ref="B15:H15"/>
    <mergeCell ref="B24:E24"/>
    <mergeCell ref="B9:F9"/>
    <mergeCell ref="B4:I4"/>
    <mergeCell ref="B5:I5"/>
    <mergeCell ref="B6:I6"/>
    <mergeCell ref="B7:I7"/>
  </mergeCells>
  <hyperlinks>
    <hyperlink ref="B2" location="Índice!A1" display="Índice" xr:uid="{00000000-0004-0000-1000-000000000000}"/>
  </hyperlinks>
  <pageMargins left="0.70866141732283472" right="0.70866141732283472" top="0.74803149606299213" bottom="0.74803149606299213" header="0.31496062992125984" footer="0.31496062992125984"/>
  <pageSetup scale="41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8" width="18.85546875" customWidth="1"/>
  </cols>
  <sheetData>
    <row r="1" spans="1:9">
      <c r="G1" s="2"/>
      <c r="H1" s="2"/>
    </row>
    <row r="2" spans="1:9" ht="18">
      <c r="B2" s="32" t="s">
        <v>182</v>
      </c>
      <c r="G2" s="2"/>
      <c r="H2" s="2"/>
    </row>
    <row r="3" spans="1:9" ht="18">
      <c r="B3" s="32"/>
      <c r="G3" s="2"/>
      <c r="H3" s="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8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  <c r="D8" s="11"/>
      <c r="E8" s="11"/>
      <c r="F8" s="11"/>
      <c r="G8" s="11"/>
      <c r="H8" s="11"/>
    </row>
    <row r="9" spans="1:9" ht="24.95" customHeight="1">
      <c r="A9" s="40"/>
      <c r="B9" s="133" t="s">
        <v>239</v>
      </c>
      <c r="C9" s="133"/>
      <c r="D9" s="133"/>
      <c r="E9" s="133"/>
      <c r="F9" s="133"/>
    </row>
    <row r="13" spans="1:9" ht="18">
      <c r="G13" s="38" t="s">
        <v>240</v>
      </c>
    </row>
    <row r="15" spans="1:9" ht="30" customHeight="1" thickBot="1">
      <c r="B15" s="132" t="s">
        <v>241</v>
      </c>
      <c r="C15" s="132"/>
      <c r="D15" s="132"/>
      <c r="E15" s="132"/>
      <c r="F15" s="132"/>
      <c r="G15" s="132"/>
    </row>
    <row r="16" spans="1:9" ht="54.75" thickBot="1">
      <c r="B16" s="33"/>
      <c r="C16" s="33" t="s">
        <v>242</v>
      </c>
      <c r="D16" s="33" t="s">
        <v>243</v>
      </c>
      <c r="E16" s="33" t="s">
        <v>244</v>
      </c>
      <c r="F16" s="33" t="s">
        <v>245</v>
      </c>
      <c r="G16" s="33" t="s">
        <v>416</v>
      </c>
    </row>
    <row r="17" spans="2:9" ht="24.95" customHeight="1" thickBot="1">
      <c r="B17" s="36" t="s">
        <v>6</v>
      </c>
      <c r="C17" s="34">
        <v>259</v>
      </c>
      <c r="D17" s="34">
        <v>193</v>
      </c>
      <c r="E17" s="34">
        <v>12</v>
      </c>
      <c r="F17" s="34">
        <v>20</v>
      </c>
      <c r="G17" s="34">
        <f>SUM(C17:F17)</f>
        <v>484</v>
      </c>
    </row>
    <row r="18" spans="2:9" ht="24.95" customHeight="1" thickBot="1">
      <c r="B18" s="37" t="s">
        <v>7</v>
      </c>
      <c r="C18" s="35">
        <f>+C35</f>
        <v>311</v>
      </c>
      <c r="D18" s="35">
        <f>+D35</f>
        <v>163</v>
      </c>
      <c r="E18" s="35">
        <f t="shared" ref="E18:F18" si="0">+E35</f>
        <v>7</v>
      </c>
      <c r="F18" s="35">
        <f t="shared" si="0"/>
        <v>17</v>
      </c>
      <c r="G18" s="35">
        <f>SUM(C18:F18)</f>
        <v>498</v>
      </c>
    </row>
    <row r="19" spans="2:9">
      <c r="C19" s="14"/>
      <c r="D19" s="11"/>
      <c r="E19" s="11"/>
      <c r="F19" s="11"/>
      <c r="G19" s="11"/>
    </row>
    <row r="20" spans="2:9">
      <c r="C20" s="76"/>
      <c r="D20" s="11"/>
      <c r="E20" s="11"/>
      <c r="F20" s="11"/>
      <c r="G20" s="11"/>
    </row>
    <row r="22" spans="2:9" ht="18">
      <c r="G22" s="38" t="s">
        <v>246</v>
      </c>
    </row>
    <row r="24" spans="2:9" ht="30" customHeight="1" thickBot="1">
      <c r="B24" s="132" t="s">
        <v>247</v>
      </c>
      <c r="C24" s="132"/>
      <c r="D24" s="132"/>
      <c r="E24" s="132"/>
      <c r="F24" s="132"/>
      <c r="G24" s="132"/>
    </row>
    <row r="25" spans="2:9" ht="54.75" thickBot="1">
      <c r="B25" s="70" t="s">
        <v>19</v>
      </c>
      <c r="C25" s="33" t="s">
        <v>242</v>
      </c>
      <c r="D25" s="33" t="s">
        <v>243</v>
      </c>
      <c r="E25" s="33" t="s">
        <v>244</v>
      </c>
      <c r="F25" s="33" t="s">
        <v>245</v>
      </c>
      <c r="G25" s="33" t="s">
        <v>416</v>
      </c>
      <c r="I25" s="11"/>
    </row>
    <row r="26" spans="2:9" ht="24.95" customHeight="1" thickBot="1">
      <c r="B26" s="36" t="s">
        <v>248</v>
      </c>
      <c r="C26" s="34">
        <v>109</v>
      </c>
      <c r="D26" s="34">
        <v>124</v>
      </c>
      <c r="E26" s="34">
        <v>6</v>
      </c>
      <c r="F26" s="34">
        <v>7</v>
      </c>
      <c r="G26" s="34">
        <f t="shared" ref="G26:G34" si="1">SUM(C26:F26)</f>
        <v>246</v>
      </c>
      <c r="H26" s="79"/>
    </row>
    <row r="27" spans="2:9" ht="24.95" customHeight="1" thickBot="1">
      <c r="B27" s="37" t="s">
        <v>249</v>
      </c>
      <c r="C27" s="35">
        <v>90</v>
      </c>
      <c r="D27" s="35">
        <v>15</v>
      </c>
      <c r="E27" s="35">
        <v>0</v>
      </c>
      <c r="F27" s="35">
        <v>1</v>
      </c>
      <c r="G27" s="35">
        <f t="shared" si="1"/>
        <v>106</v>
      </c>
      <c r="H27" s="80"/>
    </row>
    <row r="28" spans="2:9" ht="24.95" customHeight="1" thickBot="1">
      <c r="B28" s="36" t="s">
        <v>250</v>
      </c>
      <c r="C28" s="34">
        <v>40</v>
      </c>
      <c r="D28" s="34">
        <v>6</v>
      </c>
      <c r="E28" s="34">
        <v>0</v>
      </c>
      <c r="F28" s="34">
        <v>4</v>
      </c>
      <c r="G28" s="34">
        <f t="shared" si="1"/>
        <v>50</v>
      </c>
      <c r="H28" s="79"/>
    </row>
    <row r="29" spans="2:9" ht="24.95" customHeight="1" thickBot="1">
      <c r="B29" s="37" t="s">
        <v>197</v>
      </c>
      <c r="C29" s="35">
        <v>0</v>
      </c>
      <c r="D29" s="35">
        <v>0</v>
      </c>
      <c r="E29" s="35">
        <v>0</v>
      </c>
      <c r="F29" s="35">
        <v>1</v>
      </c>
      <c r="G29" s="35">
        <f t="shared" si="1"/>
        <v>1</v>
      </c>
      <c r="H29" s="80"/>
    </row>
    <row r="30" spans="2:9" ht="24.95" customHeight="1" thickBot="1">
      <c r="B30" s="36" t="s">
        <v>251</v>
      </c>
      <c r="C30" s="34">
        <v>0</v>
      </c>
      <c r="D30" s="34">
        <v>5</v>
      </c>
      <c r="E30" s="34">
        <v>1</v>
      </c>
      <c r="F30" s="34">
        <v>0</v>
      </c>
      <c r="G30" s="34">
        <f t="shared" si="1"/>
        <v>6</v>
      </c>
      <c r="H30" s="79"/>
    </row>
    <row r="31" spans="2:9" ht="24.95" customHeight="1" thickBot="1">
      <c r="B31" s="37" t="s">
        <v>252</v>
      </c>
      <c r="C31" s="35">
        <v>0</v>
      </c>
      <c r="D31" s="35">
        <v>0</v>
      </c>
      <c r="E31" s="35">
        <v>0</v>
      </c>
      <c r="F31" s="35">
        <v>4</v>
      </c>
      <c r="G31" s="35">
        <f t="shared" si="1"/>
        <v>4</v>
      </c>
      <c r="H31" s="80"/>
    </row>
    <row r="32" spans="2:9" ht="24.95" customHeight="1" thickBot="1">
      <c r="B32" s="36" t="s">
        <v>253</v>
      </c>
      <c r="C32" s="34">
        <v>21</v>
      </c>
      <c r="D32" s="34">
        <v>13</v>
      </c>
      <c r="E32" s="34">
        <v>0</v>
      </c>
      <c r="F32" s="34">
        <v>0</v>
      </c>
      <c r="G32" s="34">
        <f t="shared" si="1"/>
        <v>34</v>
      </c>
      <c r="H32" s="80"/>
    </row>
    <row r="33" spans="2:8" ht="24.95" customHeight="1" thickBot="1">
      <c r="B33" s="37" t="s">
        <v>254</v>
      </c>
      <c r="C33" s="35">
        <v>0</v>
      </c>
      <c r="D33" s="35">
        <v>0</v>
      </c>
      <c r="E33" s="35">
        <v>0</v>
      </c>
      <c r="F33" s="35">
        <v>0</v>
      </c>
      <c r="G33" s="35">
        <f t="shared" si="1"/>
        <v>0</v>
      </c>
      <c r="H33" s="80"/>
    </row>
    <row r="34" spans="2:8" ht="24.95" customHeight="1" thickBot="1">
      <c r="B34" s="36" t="s">
        <v>35</v>
      </c>
      <c r="C34" s="34">
        <v>51</v>
      </c>
      <c r="D34" s="34">
        <v>0</v>
      </c>
      <c r="E34" s="34">
        <v>0</v>
      </c>
      <c r="F34" s="34">
        <v>0</v>
      </c>
      <c r="G34" s="34">
        <f t="shared" si="1"/>
        <v>51</v>
      </c>
      <c r="H34" s="80"/>
    </row>
    <row r="35" spans="2:8" ht="24.95" customHeight="1" thickBot="1">
      <c r="B35" s="72" t="s">
        <v>28</v>
      </c>
      <c r="C35" s="71">
        <f>SUM(C26:C34)</f>
        <v>311</v>
      </c>
      <c r="D35" s="71">
        <f t="shared" ref="D35:G35" si="2">SUM(D26:D34)</f>
        <v>163</v>
      </c>
      <c r="E35" s="71">
        <f t="shared" si="2"/>
        <v>7</v>
      </c>
      <c r="F35" s="71">
        <f t="shared" si="2"/>
        <v>17</v>
      </c>
      <c r="G35" s="71">
        <f t="shared" si="2"/>
        <v>498</v>
      </c>
    </row>
    <row r="36" spans="2:8">
      <c r="C36" s="11"/>
      <c r="D36" s="11"/>
      <c r="E36" s="11"/>
      <c r="F36" s="11"/>
    </row>
  </sheetData>
  <mergeCells count="7">
    <mergeCell ref="B24:G24"/>
    <mergeCell ref="B15:G15"/>
    <mergeCell ref="B9:F9"/>
    <mergeCell ref="B4:I4"/>
    <mergeCell ref="B5:I5"/>
    <mergeCell ref="B6:I6"/>
    <mergeCell ref="B7:I7"/>
  </mergeCells>
  <hyperlinks>
    <hyperlink ref="B2" location="Índice!A1" display="Índice" xr:uid="{00000000-0004-0000-0100-000000000000}"/>
  </hyperlinks>
  <pageMargins left="0.70866141732283472" right="0.70866141732283472" top="0.74803149606299213" bottom="0.74803149606299213" header="0.31496062992125984" footer="0.31496062992125984"/>
  <pageSetup scale="41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9" width="18.85546875" customWidth="1"/>
  </cols>
  <sheetData>
    <row r="1" spans="1:10">
      <c r="G1" s="2"/>
      <c r="H1" s="2"/>
      <c r="I1" s="2"/>
    </row>
    <row r="2" spans="1:10" ht="18">
      <c r="B2" s="32" t="s">
        <v>182</v>
      </c>
      <c r="G2" s="2"/>
      <c r="H2" s="2"/>
      <c r="I2" s="2"/>
    </row>
    <row r="3" spans="1:10" ht="18">
      <c r="B3" s="32"/>
      <c r="G3" s="2"/>
      <c r="H3" s="2"/>
      <c r="I3" s="2"/>
    </row>
    <row r="4" spans="1:10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10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10" ht="18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10" ht="18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10" ht="18">
      <c r="A8" s="11"/>
      <c r="B8" s="39"/>
      <c r="C8" s="11"/>
      <c r="D8" s="11"/>
      <c r="E8" s="11"/>
      <c r="F8" s="11"/>
      <c r="G8" s="11"/>
      <c r="H8" s="11"/>
      <c r="I8" s="11"/>
      <c r="J8" s="11"/>
    </row>
    <row r="9" spans="1:10" ht="24.95" customHeight="1">
      <c r="A9" s="40"/>
      <c r="B9" s="133" t="s">
        <v>255</v>
      </c>
      <c r="C9" s="133"/>
      <c r="D9" s="133"/>
      <c r="E9" s="133"/>
      <c r="F9" s="133"/>
    </row>
    <row r="13" spans="1:10" ht="18">
      <c r="G13" s="38" t="s">
        <v>267</v>
      </c>
    </row>
    <row r="15" spans="1:10" ht="30" customHeight="1" thickBot="1">
      <c r="B15" s="132" t="s">
        <v>263</v>
      </c>
      <c r="C15" s="132"/>
      <c r="D15" s="132"/>
      <c r="E15" s="132"/>
      <c r="F15" s="132"/>
      <c r="G15" s="132"/>
    </row>
    <row r="16" spans="1:10" ht="54.75" thickBot="1">
      <c r="B16" s="33"/>
      <c r="C16" s="33" t="s">
        <v>266</v>
      </c>
      <c r="D16" s="33" t="s">
        <v>264</v>
      </c>
      <c r="E16" s="33" t="s">
        <v>265</v>
      </c>
      <c r="F16" s="33" t="s">
        <v>35</v>
      </c>
      <c r="G16" s="33" t="s">
        <v>416</v>
      </c>
    </row>
    <row r="17" spans="2:12" ht="24.95" customHeight="1" thickBot="1">
      <c r="B17" s="36" t="s">
        <v>6</v>
      </c>
      <c r="C17" s="34">
        <v>351</v>
      </c>
      <c r="D17" s="34">
        <v>146</v>
      </c>
      <c r="E17" s="34">
        <v>339</v>
      </c>
      <c r="F17" s="34">
        <v>181</v>
      </c>
      <c r="G17" s="34">
        <f>SUM(C17:F17)</f>
        <v>1017</v>
      </c>
    </row>
    <row r="18" spans="2:12" ht="24.95" customHeight="1" thickBot="1">
      <c r="B18" s="37" t="s">
        <v>7</v>
      </c>
      <c r="C18" s="35">
        <f>+C35</f>
        <v>292</v>
      </c>
      <c r="D18" s="35">
        <f t="shared" ref="D18:G18" si="0">+D35</f>
        <v>152</v>
      </c>
      <c r="E18" s="35">
        <f t="shared" si="0"/>
        <v>286</v>
      </c>
      <c r="F18" s="35">
        <f t="shared" si="0"/>
        <v>182</v>
      </c>
      <c r="G18" s="35">
        <f t="shared" si="0"/>
        <v>912</v>
      </c>
      <c r="I18" s="80"/>
    </row>
    <row r="22" spans="2:12" ht="18">
      <c r="G22" s="38" t="s">
        <v>268</v>
      </c>
    </row>
    <row r="24" spans="2:12" ht="30" customHeight="1" thickBot="1">
      <c r="B24" s="132" t="s">
        <v>342</v>
      </c>
      <c r="C24" s="132"/>
      <c r="D24" s="132"/>
      <c r="E24" s="132"/>
      <c r="F24" s="132"/>
      <c r="G24" s="132"/>
    </row>
    <row r="25" spans="2:12" ht="54.75" thickBot="1">
      <c r="B25" s="70" t="s">
        <v>19</v>
      </c>
      <c r="C25" s="33" t="s">
        <v>266</v>
      </c>
      <c r="D25" s="33" t="s">
        <v>264</v>
      </c>
      <c r="E25" s="33" t="s">
        <v>265</v>
      </c>
      <c r="F25" s="33" t="s">
        <v>35</v>
      </c>
      <c r="G25" s="33" t="s">
        <v>416</v>
      </c>
      <c r="J25" s="11"/>
      <c r="K25" s="11"/>
      <c r="L25" s="11"/>
    </row>
    <row r="26" spans="2:12" ht="24.95" customHeight="1" thickBot="1">
      <c r="B26" s="36" t="s">
        <v>248</v>
      </c>
      <c r="C26" s="34">
        <v>162</v>
      </c>
      <c r="D26" s="34">
        <v>75</v>
      </c>
      <c r="E26" s="34">
        <v>73</v>
      </c>
      <c r="F26" s="34">
        <v>54</v>
      </c>
      <c r="G26" s="34">
        <f t="shared" ref="G26:G34" si="1">SUM(C26:F26)</f>
        <v>364</v>
      </c>
      <c r="J26" s="11"/>
      <c r="K26" s="11"/>
      <c r="L26" s="11"/>
    </row>
    <row r="27" spans="2:12" ht="24.95" customHeight="1" thickBot="1">
      <c r="B27" s="37" t="s">
        <v>249</v>
      </c>
      <c r="C27" s="35">
        <v>28</v>
      </c>
      <c r="D27" s="35">
        <v>15</v>
      </c>
      <c r="E27" s="35">
        <v>27</v>
      </c>
      <c r="F27" s="35">
        <v>14</v>
      </c>
      <c r="G27" s="35">
        <f t="shared" si="1"/>
        <v>84</v>
      </c>
      <c r="H27" s="11"/>
      <c r="I27" s="11"/>
      <c r="J27" s="11"/>
      <c r="K27" s="11"/>
      <c r="L27" s="11"/>
    </row>
    <row r="28" spans="2:12" ht="24.95" customHeight="1" thickBot="1">
      <c r="B28" s="36" t="s">
        <v>250</v>
      </c>
      <c r="C28" s="34">
        <v>43</v>
      </c>
      <c r="D28" s="34">
        <v>29</v>
      </c>
      <c r="E28" s="34">
        <v>11</v>
      </c>
      <c r="F28" s="34">
        <v>21</v>
      </c>
      <c r="G28" s="34">
        <f t="shared" si="1"/>
        <v>104</v>
      </c>
      <c r="H28" s="11"/>
      <c r="I28" s="11"/>
      <c r="J28" s="11"/>
      <c r="K28" s="11"/>
      <c r="L28" s="11"/>
    </row>
    <row r="29" spans="2:12" ht="24.95" customHeight="1" thickBot="1">
      <c r="B29" s="37" t="s">
        <v>197</v>
      </c>
      <c r="C29" s="35">
        <v>0</v>
      </c>
      <c r="D29" s="35">
        <v>0</v>
      </c>
      <c r="E29" s="35">
        <v>0</v>
      </c>
      <c r="F29" s="35">
        <v>0</v>
      </c>
      <c r="G29" s="35">
        <f t="shared" si="1"/>
        <v>0</v>
      </c>
      <c r="H29" s="116"/>
      <c r="I29" s="80"/>
      <c r="J29" s="11"/>
      <c r="K29" s="11"/>
      <c r="L29" s="11"/>
    </row>
    <row r="30" spans="2:12" ht="24.95" customHeight="1" thickBot="1">
      <c r="B30" s="36" t="s">
        <v>251</v>
      </c>
      <c r="C30" s="34">
        <v>0</v>
      </c>
      <c r="D30" s="34">
        <v>0</v>
      </c>
      <c r="E30" s="34">
        <v>0</v>
      </c>
      <c r="F30" s="34">
        <v>0</v>
      </c>
      <c r="G30" s="34">
        <f t="shared" si="1"/>
        <v>0</v>
      </c>
      <c r="H30" s="117"/>
      <c r="I30" s="79"/>
      <c r="J30" s="11"/>
      <c r="K30" s="11"/>
      <c r="L30" s="11"/>
    </row>
    <row r="31" spans="2:12" ht="24.95" customHeight="1" thickBot="1">
      <c r="B31" s="37" t="s">
        <v>252</v>
      </c>
      <c r="C31" s="35">
        <v>0</v>
      </c>
      <c r="D31" s="35">
        <v>0</v>
      </c>
      <c r="E31" s="35">
        <v>0</v>
      </c>
      <c r="F31" s="35">
        <v>0</v>
      </c>
      <c r="G31" s="35">
        <f t="shared" si="1"/>
        <v>0</v>
      </c>
      <c r="H31" s="116"/>
      <c r="I31" s="80"/>
      <c r="J31" s="11"/>
      <c r="K31" s="11"/>
      <c r="L31" s="11"/>
    </row>
    <row r="32" spans="2:12" ht="24.95" customHeight="1" thickBot="1">
      <c r="B32" s="36" t="s">
        <v>253</v>
      </c>
      <c r="C32" s="34">
        <v>6</v>
      </c>
      <c r="D32" s="34">
        <v>1</v>
      </c>
      <c r="E32" s="34">
        <v>25</v>
      </c>
      <c r="F32" s="34">
        <v>12</v>
      </c>
      <c r="G32" s="34">
        <f t="shared" si="1"/>
        <v>44</v>
      </c>
      <c r="H32" s="117"/>
      <c r="I32" s="79"/>
      <c r="J32" s="11"/>
      <c r="K32" s="11"/>
      <c r="L32" s="11"/>
    </row>
    <row r="33" spans="2:12" ht="24.95" customHeight="1" thickBot="1">
      <c r="B33" s="37" t="s">
        <v>254</v>
      </c>
      <c r="C33" s="35">
        <v>0</v>
      </c>
      <c r="D33" s="35">
        <v>0</v>
      </c>
      <c r="E33" s="35">
        <v>0</v>
      </c>
      <c r="F33" s="35">
        <v>0</v>
      </c>
      <c r="G33" s="35">
        <f t="shared" si="1"/>
        <v>0</v>
      </c>
      <c r="H33" s="116"/>
      <c r="I33" s="80"/>
      <c r="J33" s="11"/>
      <c r="K33" s="11"/>
      <c r="L33" s="11"/>
    </row>
    <row r="34" spans="2:12" ht="24.95" customHeight="1" thickBot="1">
      <c r="B34" s="36" t="s">
        <v>35</v>
      </c>
      <c r="C34" s="34">
        <v>53</v>
      </c>
      <c r="D34" s="34">
        <v>32</v>
      </c>
      <c r="E34" s="34">
        <v>150</v>
      </c>
      <c r="F34" s="34">
        <v>81</v>
      </c>
      <c r="G34" s="34">
        <f t="shared" si="1"/>
        <v>316</v>
      </c>
      <c r="H34" s="11"/>
      <c r="J34" s="11"/>
      <c r="K34" s="11"/>
      <c r="L34" s="11"/>
    </row>
    <row r="35" spans="2:12" ht="24.95" customHeight="1" thickBot="1">
      <c r="B35" s="72" t="s">
        <v>28</v>
      </c>
      <c r="C35" s="71">
        <f>SUM(C26:C34)</f>
        <v>292</v>
      </c>
      <c r="D35" s="71">
        <f t="shared" ref="D35:G35" si="2">SUM(D26:D34)</f>
        <v>152</v>
      </c>
      <c r="E35" s="71">
        <f t="shared" si="2"/>
        <v>286</v>
      </c>
      <c r="F35" s="71">
        <f t="shared" si="2"/>
        <v>182</v>
      </c>
      <c r="G35" s="71">
        <f t="shared" si="2"/>
        <v>912</v>
      </c>
      <c r="H35" s="11"/>
      <c r="I35" s="96"/>
    </row>
    <row r="36" spans="2:12">
      <c r="F36" s="11"/>
    </row>
    <row r="37" spans="2:12">
      <c r="F37" s="11"/>
    </row>
    <row r="38" spans="2:12">
      <c r="F38" s="11"/>
    </row>
  </sheetData>
  <mergeCells count="7">
    <mergeCell ref="B24:G24"/>
    <mergeCell ref="B4:I4"/>
    <mergeCell ref="B5:I5"/>
    <mergeCell ref="B6:I6"/>
    <mergeCell ref="B7:I7"/>
    <mergeCell ref="B9:F9"/>
    <mergeCell ref="B15:G15"/>
  </mergeCells>
  <hyperlinks>
    <hyperlink ref="B2" location="Índice!A1" display="Índice" xr:uid="{00000000-0004-0000-0200-000000000000}"/>
  </hyperlinks>
  <pageMargins left="0.70866141732283472" right="0.70866141732283472" top="0.74803149606299213" bottom="0.74803149606299213" header="0.31496062992125984" footer="0.31496062992125984"/>
  <pageSetup scale="41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3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9" width="18.85546875" customWidth="1"/>
    <col min="10" max="12" width="17.85546875" customWidth="1"/>
    <col min="13" max="13" width="18.7109375" customWidth="1"/>
  </cols>
  <sheetData>
    <row r="1" spans="1:13">
      <c r="G1" s="2"/>
      <c r="H1" s="2"/>
      <c r="I1" s="2"/>
    </row>
    <row r="2" spans="1:13" ht="18">
      <c r="B2" s="32" t="s">
        <v>182</v>
      </c>
      <c r="G2" s="2"/>
      <c r="H2" s="2"/>
      <c r="I2" s="2"/>
    </row>
    <row r="3" spans="1:13" ht="18" customHeight="1">
      <c r="B3" s="32"/>
      <c r="G3" s="2"/>
      <c r="H3" s="2"/>
      <c r="I3" s="2"/>
    </row>
    <row r="4" spans="1:13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13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13" ht="17.100000000000001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13" ht="17.100000000000001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13" s="11" customFormat="1" ht="18" customHeight="1">
      <c r="B8" s="39"/>
    </row>
    <row r="9" spans="1:13" ht="24.95" customHeight="1">
      <c r="A9" s="40"/>
      <c r="B9" s="133" t="s">
        <v>183</v>
      </c>
      <c r="C9" s="133"/>
      <c r="D9" s="133"/>
      <c r="E9" s="133"/>
      <c r="F9" s="133"/>
    </row>
    <row r="13" spans="1:13" ht="18">
      <c r="M13" s="38" t="s">
        <v>269</v>
      </c>
    </row>
    <row r="15" spans="1:13" ht="30.95" customHeight="1" thickBot="1">
      <c r="B15" s="132" t="s">
        <v>42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54.75" thickBot="1">
      <c r="B16" s="33"/>
      <c r="C16" s="33" t="s">
        <v>154</v>
      </c>
      <c r="D16" s="33" t="s">
        <v>155</v>
      </c>
      <c r="E16" s="33" t="s">
        <v>156</v>
      </c>
      <c r="F16" s="33" t="s">
        <v>272</v>
      </c>
      <c r="G16" s="33" t="s">
        <v>340</v>
      </c>
      <c r="H16" s="33" t="s">
        <v>347</v>
      </c>
      <c r="I16" s="33" t="s">
        <v>357</v>
      </c>
      <c r="J16" s="33" t="s">
        <v>376</v>
      </c>
      <c r="K16" s="33" t="s">
        <v>404</v>
      </c>
      <c r="L16" s="33" t="s">
        <v>417</v>
      </c>
      <c r="M16" s="33" t="s">
        <v>416</v>
      </c>
    </row>
    <row r="17" spans="2:14" ht="24.95" customHeight="1" thickBot="1">
      <c r="B17" s="36" t="s">
        <v>6</v>
      </c>
      <c r="C17" s="34">
        <f>+C46</f>
        <v>199</v>
      </c>
      <c r="D17" s="34">
        <f t="shared" ref="D17:E17" si="0">+D46</f>
        <v>179</v>
      </c>
      <c r="E17" s="34">
        <f t="shared" si="0"/>
        <v>211</v>
      </c>
      <c r="F17" s="34">
        <f t="shared" ref="F17:L17" si="1">+F46</f>
        <v>155</v>
      </c>
      <c r="G17" s="34">
        <f t="shared" si="1"/>
        <v>213</v>
      </c>
      <c r="H17" s="34">
        <f t="shared" si="1"/>
        <v>209</v>
      </c>
      <c r="I17" s="34">
        <f t="shared" si="1"/>
        <v>197</v>
      </c>
      <c r="J17" s="34">
        <f t="shared" si="1"/>
        <v>236</v>
      </c>
      <c r="K17" s="34">
        <f t="shared" si="1"/>
        <v>145</v>
      </c>
      <c r="L17" s="34">
        <f t="shared" si="1"/>
        <v>155</v>
      </c>
      <c r="M17" s="34">
        <f>SUM(C17:L17)</f>
        <v>1899</v>
      </c>
    </row>
    <row r="18" spans="2:14" ht="24.95" customHeight="1" thickBot="1">
      <c r="B18" s="37" t="s">
        <v>7</v>
      </c>
      <c r="C18" s="35">
        <f>+C61</f>
        <v>182</v>
      </c>
      <c r="D18" s="35">
        <f>+D61</f>
        <v>210</v>
      </c>
      <c r="E18" s="35">
        <f>+E61</f>
        <v>261</v>
      </c>
      <c r="F18" s="35">
        <f t="shared" ref="F18:G18" si="2">+F61</f>
        <v>107</v>
      </c>
      <c r="G18" s="35">
        <f t="shared" si="2"/>
        <v>143</v>
      </c>
      <c r="H18" s="35">
        <f t="shared" ref="H18:I18" si="3">+H61</f>
        <v>110</v>
      </c>
      <c r="I18" s="35">
        <f t="shared" si="3"/>
        <v>183</v>
      </c>
      <c r="J18" s="35">
        <f>+J61</f>
        <v>231</v>
      </c>
      <c r="K18" s="35">
        <f>+K61</f>
        <v>257</v>
      </c>
      <c r="L18" s="35">
        <f>+L61</f>
        <v>246</v>
      </c>
      <c r="M18" s="35">
        <f>SUM(C18:L18)</f>
        <v>1930</v>
      </c>
    </row>
    <row r="21" spans="2:14">
      <c r="B21" s="12"/>
    </row>
    <row r="22" spans="2:14" ht="18">
      <c r="M22" s="38" t="s">
        <v>270</v>
      </c>
    </row>
    <row r="24" spans="2:14" ht="30.95" customHeight="1" thickBot="1">
      <c r="B24" s="136" t="s">
        <v>43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2:14" ht="54.75" thickBot="1">
      <c r="B25" s="33"/>
      <c r="C25" s="33" t="s">
        <v>154</v>
      </c>
      <c r="D25" s="33" t="s">
        <v>155</v>
      </c>
      <c r="E25" s="33" t="s">
        <v>156</v>
      </c>
      <c r="F25" s="33" t="s">
        <v>272</v>
      </c>
      <c r="G25" s="33" t="s">
        <v>340</v>
      </c>
      <c r="H25" s="33" t="s">
        <v>347</v>
      </c>
      <c r="I25" s="33" t="s">
        <v>357</v>
      </c>
      <c r="J25" s="33" t="s">
        <v>376</v>
      </c>
      <c r="K25" s="33" t="s">
        <v>404</v>
      </c>
      <c r="L25" s="33" t="s">
        <v>417</v>
      </c>
      <c r="M25" s="33" t="s">
        <v>416</v>
      </c>
    </row>
    <row r="26" spans="2:14" ht="24.95" customHeight="1" thickBot="1">
      <c r="B26" s="36" t="s">
        <v>173</v>
      </c>
      <c r="C26" s="34">
        <v>44</v>
      </c>
      <c r="D26" s="34">
        <v>27</v>
      </c>
      <c r="E26" s="34">
        <v>42</v>
      </c>
      <c r="F26" s="34">
        <v>11</v>
      </c>
      <c r="G26" s="34">
        <v>51</v>
      </c>
      <c r="H26" s="34">
        <v>22</v>
      </c>
      <c r="I26" s="34">
        <v>31</v>
      </c>
      <c r="J26" s="34">
        <v>51</v>
      </c>
      <c r="K26" s="34">
        <v>30</v>
      </c>
      <c r="L26" s="34">
        <v>31</v>
      </c>
      <c r="M26" s="34">
        <f t="shared" ref="M26:M46" si="4">SUM(C26:L26)</f>
        <v>340</v>
      </c>
      <c r="N26" s="76"/>
    </row>
    <row r="27" spans="2:14" ht="24.95" customHeight="1" thickBot="1">
      <c r="B27" s="37" t="s">
        <v>148</v>
      </c>
      <c r="C27" s="35">
        <v>2</v>
      </c>
      <c r="D27" s="35">
        <v>1</v>
      </c>
      <c r="E27" s="35">
        <v>2</v>
      </c>
      <c r="F27" s="35">
        <v>0</v>
      </c>
      <c r="G27" s="35">
        <v>0</v>
      </c>
      <c r="H27" s="35">
        <v>2</v>
      </c>
      <c r="I27" s="35">
        <v>2</v>
      </c>
      <c r="J27" s="35">
        <v>1</v>
      </c>
      <c r="K27" s="35">
        <v>4</v>
      </c>
      <c r="L27" s="35">
        <v>1</v>
      </c>
      <c r="M27" s="35">
        <f t="shared" si="4"/>
        <v>15</v>
      </c>
      <c r="N27" s="76"/>
    </row>
    <row r="28" spans="2:14" ht="24.95" customHeight="1" thickBot="1">
      <c r="B28" s="36" t="s">
        <v>273</v>
      </c>
      <c r="C28" s="34">
        <v>0</v>
      </c>
      <c r="D28" s="34">
        <v>0</v>
      </c>
      <c r="E28" s="34">
        <v>0</v>
      </c>
      <c r="F28" s="34">
        <v>1</v>
      </c>
      <c r="G28" s="34">
        <v>1</v>
      </c>
      <c r="H28" s="34">
        <v>0</v>
      </c>
      <c r="I28" s="34">
        <v>0</v>
      </c>
      <c r="J28" s="34">
        <v>0</v>
      </c>
      <c r="K28" s="34">
        <v>0</v>
      </c>
      <c r="L28" s="34">
        <v>1</v>
      </c>
      <c r="M28" s="34">
        <f t="shared" si="4"/>
        <v>3</v>
      </c>
      <c r="N28" s="76"/>
    </row>
    <row r="29" spans="2:14" ht="24.95" customHeight="1" thickBot="1">
      <c r="B29" s="37" t="s">
        <v>46</v>
      </c>
      <c r="C29" s="35">
        <v>7</v>
      </c>
      <c r="D29" s="35">
        <v>3</v>
      </c>
      <c r="E29" s="35">
        <v>1</v>
      </c>
      <c r="F29" s="35">
        <v>3</v>
      </c>
      <c r="G29" s="35">
        <v>9</v>
      </c>
      <c r="H29" s="35">
        <v>4</v>
      </c>
      <c r="I29" s="35">
        <v>6</v>
      </c>
      <c r="J29" s="35">
        <v>36</v>
      </c>
      <c r="K29" s="35">
        <v>7</v>
      </c>
      <c r="L29" s="35">
        <v>4</v>
      </c>
      <c r="M29" s="35">
        <f t="shared" si="4"/>
        <v>80</v>
      </c>
      <c r="N29" s="76"/>
    </row>
    <row r="30" spans="2:14" ht="24.95" customHeight="1" thickBot="1">
      <c r="B30" s="36" t="s">
        <v>45</v>
      </c>
      <c r="C30" s="34">
        <v>1</v>
      </c>
      <c r="D30" s="34">
        <v>4</v>
      </c>
      <c r="E30" s="34">
        <v>1</v>
      </c>
      <c r="F30" s="34">
        <v>1</v>
      </c>
      <c r="G30" s="34">
        <v>2</v>
      </c>
      <c r="H30" s="34">
        <v>1</v>
      </c>
      <c r="I30" s="34">
        <v>0</v>
      </c>
      <c r="J30" s="34">
        <v>3</v>
      </c>
      <c r="K30" s="34">
        <v>2</v>
      </c>
      <c r="L30" s="34">
        <v>4</v>
      </c>
      <c r="M30" s="34">
        <f t="shared" si="4"/>
        <v>19</v>
      </c>
      <c r="N30" s="76"/>
    </row>
    <row r="31" spans="2:14" ht="24.95" customHeight="1" thickBot="1">
      <c r="B31" s="37" t="s">
        <v>44</v>
      </c>
      <c r="C31" s="35">
        <v>12</v>
      </c>
      <c r="D31" s="35">
        <v>8</v>
      </c>
      <c r="E31" s="35">
        <v>6</v>
      </c>
      <c r="F31" s="35">
        <v>1</v>
      </c>
      <c r="G31" s="35">
        <v>3</v>
      </c>
      <c r="H31" s="35">
        <v>2</v>
      </c>
      <c r="I31" s="35">
        <v>14</v>
      </c>
      <c r="J31" s="35">
        <v>16</v>
      </c>
      <c r="K31" s="35">
        <v>7</v>
      </c>
      <c r="L31" s="35">
        <v>5</v>
      </c>
      <c r="M31" s="35">
        <f t="shared" si="4"/>
        <v>74</v>
      </c>
      <c r="N31" s="76"/>
    </row>
    <row r="32" spans="2:14" ht="24.95" customHeight="1" thickBot="1">
      <c r="B32" s="36" t="s">
        <v>47</v>
      </c>
      <c r="C32" s="34">
        <v>60</v>
      </c>
      <c r="D32" s="34">
        <v>88</v>
      </c>
      <c r="E32" s="34">
        <v>90</v>
      </c>
      <c r="F32" s="34">
        <v>68</v>
      </c>
      <c r="G32" s="34">
        <v>32</v>
      </c>
      <c r="H32" s="34">
        <v>16</v>
      </c>
      <c r="I32" s="34">
        <v>18</v>
      </c>
      <c r="J32" s="34">
        <v>24</v>
      </c>
      <c r="K32" s="34">
        <v>22</v>
      </c>
      <c r="L32" s="34">
        <v>17</v>
      </c>
      <c r="M32" s="34">
        <f t="shared" si="4"/>
        <v>435</v>
      </c>
      <c r="N32" s="76"/>
    </row>
    <row r="33" spans="2:14" ht="24.95" customHeight="1" thickBot="1">
      <c r="B33" s="37" t="s">
        <v>430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f t="shared" si="4"/>
        <v>0</v>
      </c>
      <c r="N33" s="76"/>
    </row>
    <row r="34" spans="2:14" ht="24.95" customHeight="1" thickBot="1">
      <c r="B34" s="36" t="s">
        <v>48</v>
      </c>
      <c r="C34" s="34">
        <v>4</v>
      </c>
      <c r="D34" s="34">
        <v>0</v>
      </c>
      <c r="E34" s="34">
        <v>2</v>
      </c>
      <c r="F34" s="34">
        <v>7</v>
      </c>
      <c r="G34" s="34">
        <v>10</v>
      </c>
      <c r="H34" s="34">
        <v>3</v>
      </c>
      <c r="I34" s="34">
        <v>15</v>
      </c>
      <c r="J34" s="34">
        <v>7</v>
      </c>
      <c r="K34" s="34">
        <v>4</v>
      </c>
      <c r="L34" s="34">
        <v>3</v>
      </c>
      <c r="M34" s="34">
        <f t="shared" si="4"/>
        <v>55</v>
      </c>
      <c r="N34" s="76"/>
    </row>
    <row r="35" spans="2:14" ht="24.95" customHeight="1" thickBot="1">
      <c r="B35" s="37" t="s">
        <v>149</v>
      </c>
      <c r="C35" s="35">
        <v>42</v>
      </c>
      <c r="D35" s="35">
        <v>35</v>
      </c>
      <c r="E35" s="35">
        <v>45</v>
      </c>
      <c r="F35" s="35">
        <v>41</v>
      </c>
      <c r="G35" s="35">
        <v>86</v>
      </c>
      <c r="H35" s="35">
        <v>54</v>
      </c>
      <c r="I35" s="35">
        <v>57</v>
      </c>
      <c r="J35" s="35">
        <v>46</v>
      </c>
      <c r="K35" s="35">
        <v>43</v>
      </c>
      <c r="L35" s="35">
        <v>53</v>
      </c>
      <c r="M35" s="35">
        <f t="shared" si="4"/>
        <v>502</v>
      </c>
      <c r="N35" s="76"/>
    </row>
    <row r="36" spans="2:14" ht="24.95" customHeight="1" thickBot="1">
      <c r="B36" s="36" t="s">
        <v>224</v>
      </c>
      <c r="C36" s="34">
        <v>19</v>
      </c>
      <c r="D36" s="34">
        <v>3</v>
      </c>
      <c r="E36" s="34">
        <v>7</v>
      </c>
      <c r="F36" s="34">
        <v>7</v>
      </c>
      <c r="G36" s="34">
        <v>13</v>
      </c>
      <c r="H36" s="34">
        <v>11</v>
      </c>
      <c r="I36" s="34">
        <v>11</v>
      </c>
      <c r="J36" s="34">
        <v>17</v>
      </c>
      <c r="K36" s="34">
        <v>9</v>
      </c>
      <c r="L36" s="34">
        <v>16</v>
      </c>
      <c r="M36" s="34">
        <f t="shared" si="4"/>
        <v>113</v>
      </c>
      <c r="N36" s="76"/>
    </row>
    <row r="37" spans="2:14" ht="24.95" customHeight="1" thickBot="1">
      <c r="B37" s="37" t="s">
        <v>150</v>
      </c>
      <c r="C37" s="35">
        <v>1</v>
      </c>
      <c r="D37" s="35">
        <v>2</v>
      </c>
      <c r="E37" s="35">
        <v>1</v>
      </c>
      <c r="F37" s="35">
        <v>2</v>
      </c>
      <c r="G37" s="35">
        <v>1</v>
      </c>
      <c r="H37" s="35">
        <v>1</v>
      </c>
      <c r="I37" s="35">
        <v>2</v>
      </c>
      <c r="J37" s="35">
        <v>4</v>
      </c>
      <c r="K37" s="35">
        <v>1</v>
      </c>
      <c r="L37" s="35">
        <v>0</v>
      </c>
      <c r="M37" s="35">
        <f t="shared" si="4"/>
        <v>15</v>
      </c>
      <c r="N37" s="76"/>
    </row>
    <row r="38" spans="2:14" ht="24.95" customHeight="1" thickBot="1">
      <c r="B38" s="36" t="s">
        <v>151</v>
      </c>
      <c r="C38" s="34">
        <v>0</v>
      </c>
      <c r="D38" s="34">
        <v>1</v>
      </c>
      <c r="E38" s="34">
        <v>1</v>
      </c>
      <c r="F38" s="34">
        <v>2</v>
      </c>
      <c r="G38" s="34">
        <v>0</v>
      </c>
      <c r="H38" s="34">
        <v>1</v>
      </c>
      <c r="I38" s="34">
        <v>1</v>
      </c>
      <c r="J38" s="34">
        <v>0</v>
      </c>
      <c r="K38" s="34">
        <v>1</v>
      </c>
      <c r="L38" s="34">
        <v>0</v>
      </c>
      <c r="M38" s="34">
        <f t="shared" si="4"/>
        <v>7</v>
      </c>
      <c r="N38" s="76"/>
    </row>
    <row r="39" spans="2:14" ht="24.95" customHeight="1" thickBot="1">
      <c r="B39" s="37" t="s">
        <v>431</v>
      </c>
      <c r="C39" s="35">
        <v>2</v>
      </c>
      <c r="D39" s="35">
        <v>6</v>
      </c>
      <c r="E39" s="35">
        <v>6</v>
      </c>
      <c r="F39" s="35">
        <v>6</v>
      </c>
      <c r="G39" s="35">
        <v>1</v>
      </c>
      <c r="H39" s="35">
        <v>9</v>
      </c>
      <c r="I39" s="35">
        <v>5</v>
      </c>
      <c r="J39" s="35">
        <v>8</v>
      </c>
      <c r="K39" s="35">
        <v>2</v>
      </c>
      <c r="L39" s="35">
        <v>7</v>
      </c>
      <c r="M39" s="35">
        <f t="shared" si="4"/>
        <v>52</v>
      </c>
      <c r="N39" s="76"/>
    </row>
    <row r="40" spans="2:14" ht="24.95" customHeight="1" thickBot="1">
      <c r="B40" s="36" t="s">
        <v>432</v>
      </c>
      <c r="C40" s="34">
        <v>3</v>
      </c>
      <c r="D40" s="34">
        <v>0</v>
      </c>
      <c r="E40" s="34">
        <v>4</v>
      </c>
      <c r="F40" s="34">
        <v>1</v>
      </c>
      <c r="G40" s="34">
        <v>2</v>
      </c>
      <c r="H40" s="34">
        <v>2</v>
      </c>
      <c r="I40" s="34">
        <v>2</v>
      </c>
      <c r="J40" s="34">
        <v>1</v>
      </c>
      <c r="K40" s="34">
        <v>5</v>
      </c>
      <c r="L40" s="34">
        <v>1</v>
      </c>
      <c r="M40" s="34">
        <f t="shared" si="4"/>
        <v>21</v>
      </c>
      <c r="N40" s="76"/>
    </row>
    <row r="41" spans="2:14" ht="24.95" customHeight="1" thickBot="1">
      <c r="B41" s="37" t="s">
        <v>152</v>
      </c>
      <c r="C41" s="35">
        <v>1</v>
      </c>
      <c r="D41" s="35">
        <v>1</v>
      </c>
      <c r="E41" s="35">
        <v>0</v>
      </c>
      <c r="F41" s="35">
        <v>0</v>
      </c>
      <c r="G41" s="35">
        <v>0</v>
      </c>
      <c r="H41" s="35">
        <v>1</v>
      </c>
      <c r="I41" s="35">
        <v>2</v>
      </c>
      <c r="J41" s="35">
        <v>0</v>
      </c>
      <c r="K41" s="35">
        <v>0</v>
      </c>
      <c r="L41" s="35">
        <v>1</v>
      </c>
      <c r="M41" s="35">
        <f t="shared" si="4"/>
        <v>6</v>
      </c>
      <c r="N41" s="76"/>
    </row>
    <row r="42" spans="2:14" ht="24.95" customHeight="1" thickBot="1">
      <c r="B42" s="36" t="s">
        <v>160</v>
      </c>
      <c r="C42" s="34">
        <v>0</v>
      </c>
      <c r="D42" s="34">
        <v>0</v>
      </c>
      <c r="E42" s="34">
        <v>3</v>
      </c>
      <c r="F42" s="34">
        <v>4</v>
      </c>
      <c r="G42" s="34">
        <v>0</v>
      </c>
      <c r="H42" s="34">
        <v>3</v>
      </c>
      <c r="I42" s="34">
        <v>0</v>
      </c>
      <c r="J42" s="34">
        <v>2</v>
      </c>
      <c r="K42" s="34">
        <v>0</v>
      </c>
      <c r="L42" s="34">
        <v>0</v>
      </c>
      <c r="M42" s="34">
        <f t="shared" si="4"/>
        <v>12</v>
      </c>
      <c r="N42" s="76"/>
    </row>
    <row r="43" spans="2:14" ht="24.95" customHeight="1" thickBot="1">
      <c r="B43" s="37" t="s">
        <v>350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76</v>
      </c>
      <c r="I43" s="35">
        <v>30</v>
      </c>
      <c r="J43" s="35">
        <v>20</v>
      </c>
      <c r="K43" s="35">
        <v>8</v>
      </c>
      <c r="L43" s="35">
        <v>9</v>
      </c>
      <c r="M43" s="35">
        <f t="shared" si="4"/>
        <v>143</v>
      </c>
      <c r="N43" s="76"/>
    </row>
    <row r="44" spans="2:14" ht="24.95" customHeight="1" thickBot="1">
      <c r="B44" s="36" t="s">
        <v>351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34">
        <v>1</v>
      </c>
      <c r="J44" s="34">
        <v>0</v>
      </c>
      <c r="K44" s="34">
        <v>0</v>
      </c>
      <c r="L44" s="34">
        <v>0</v>
      </c>
      <c r="M44" s="34">
        <f t="shared" si="4"/>
        <v>2</v>
      </c>
      <c r="N44" s="76"/>
    </row>
    <row r="45" spans="2:14" ht="24.95" customHeight="1" thickBot="1">
      <c r="B45" s="37" t="s">
        <v>153</v>
      </c>
      <c r="C45" s="35">
        <v>1</v>
      </c>
      <c r="D45" s="35">
        <v>0</v>
      </c>
      <c r="E45" s="35">
        <v>0</v>
      </c>
      <c r="F45" s="35">
        <v>0</v>
      </c>
      <c r="G45" s="35">
        <v>2</v>
      </c>
      <c r="H45" s="35">
        <v>0</v>
      </c>
      <c r="I45" s="35">
        <v>0</v>
      </c>
      <c r="J45" s="35">
        <v>0</v>
      </c>
      <c r="K45" s="35">
        <v>0</v>
      </c>
      <c r="L45" s="35">
        <v>2</v>
      </c>
      <c r="M45" s="35">
        <f t="shared" si="4"/>
        <v>5</v>
      </c>
      <c r="N45" s="76"/>
    </row>
    <row r="46" spans="2:14" ht="24.95" customHeight="1" thickBot="1">
      <c r="B46" s="74" t="s">
        <v>28</v>
      </c>
      <c r="C46" s="75">
        <f t="shared" ref="C46:L46" si="5">SUM(C26:C45)</f>
        <v>199</v>
      </c>
      <c r="D46" s="75">
        <f t="shared" si="5"/>
        <v>179</v>
      </c>
      <c r="E46" s="75">
        <f t="shared" si="5"/>
        <v>211</v>
      </c>
      <c r="F46" s="75">
        <f t="shared" si="5"/>
        <v>155</v>
      </c>
      <c r="G46" s="75">
        <f t="shared" si="5"/>
        <v>213</v>
      </c>
      <c r="H46" s="75">
        <f t="shared" si="5"/>
        <v>209</v>
      </c>
      <c r="I46" s="75">
        <f t="shared" si="5"/>
        <v>197</v>
      </c>
      <c r="J46" s="75">
        <f t="shared" si="5"/>
        <v>236</v>
      </c>
      <c r="K46" s="75">
        <f t="shared" si="5"/>
        <v>145</v>
      </c>
      <c r="L46" s="75">
        <f t="shared" si="5"/>
        <v>155</v>
      </c>
      <c r="M46" s="75">
        <f t="shared" si="4"/>
        <v>1899</v>
      </c>
    </row>
    <row r="47" spans="2:14" ht="15" customHeight="1">
      <c r="C47" s="13"/>
      <c r="D47" s="13"/>
      <c r="E47" s="13"/>
      <c r="F47" s="6"/>
    </row>
    <row r="48" spans="2:14" ht="15" customHeight="1">
      <c r="C48" s="13"/>
      <c r="D48" s="13"/>
      <c r="E48" s="13"/>
      <c r="F48" s="6"/>
    </row>
    <row r="49" spans="2:13" ht="15" customHeight="1"/>
    <row r="50" spans="2:13" ht="18">
      <c r="M50" s="38" t="s">
        <v>271</v>
      </c>
    </row>
    <row r="52" spans="2:13" ht="30.95" customHeight="1" thickBot="1">
      <c r="B52" s="136" t="s">
        <v>49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</row>
    <row r="53" spans="2:13" ht="54.75" thickBot="1">
      <c r="B53" s="33"/>
      <c r="C53" s="33" t="s">
        <v>154</v>
      </c>
      <c r="D53" s="33" t="s">
        <v>155</v>
      </c>
      <c r="E53" s="33" t="s">
        <v>156</v>
      </c>
      <c r="F53" s="33" t="s">
        <v>272</v>
      </c>
      <c r="G53" s="33" t="s">
        <v>340</v>
      </c>
      <c r="H53" s="33" t="s">
        <v>347</v>
      </c>
      <c r="I53" s="33" t="s">
        <v>357</v>
      </c>
      <c r="J53" s="33" t="s">
        <v>376</v>
      </c>
      <c r="K53" s="33" t="s">
        <v>404</v>
      </c>
      <c r="L53" s="33" t="s">
        <v>417</v>
      </c>
      <c r="M53" s="33" t="s">
        <v>416</v>
      </c>
    </row>
    <row r="54" spans="2:13" ht="24.95" customHeight="1" thickBot="1">
      <c r="B54" s="36" t="s">
        <v>50</v>
      </c>
      <c r="C54" s="34">
        <v>114</v>
      </c>
      <c r="D54" s="34">
        <v>130</v>
      </c>
      <c r="E54" s="34">
        <v>162</v>
      </c>
      <c r="F54" s="34">
        <v>74</v>
      </c>
      <c r="G54" s="34">
        <v>110</v>
      </c>
      <c r="H54" s="34">
        <v>93</v>
      </c>
      <c r="I54" s="34">
        <v>135</v>
      </c>
      <c r="J54" s="34">
        <v>175</v>
      </c>
      <c r="K54" s="34">
        <v>201</v>
      </c>
      <c r="L54" s="34">
        <v>181</v>
      </c>
      <c r="M54" s="34">
        <f t="shared" ref="M54:M61" si="6">SUM(C54:L54)</f>
        <v>1375</v>
      </c>
    </row>
    <row r="55" spans="2:13" ht="24.95" customHeight="1" thickBot="1">
      <c r="B55" s="37" t="s">
        <v>51</v>
      </c>
      <c r="C55" s="35">
        <v>6</v>
      </c>
      <c r="D55" s="35">
        <v>5</v>
      </c>
      <c r="E55" s="35">
        <v>6</v>
      </c>
      <c r="F55" s="35">
        <v>0</v>
      </c>
      <c r="G55" s="35">
        <v>1</v>
      </c>
      <c r="H55" s="35">
        <v>1</v>
      </c>
      <c r="I55" s="35">
        <v>3</v>
      </c>
      <c r="J55" s="35">
        <v>5</v>
      </c>
      <c r="K55" s="35">
        <v>5</v>
      </c>
      <c r="L55" s="35">
        <v>6</v>
      </c>
      <c r="M55" s="35">
        <f t="shared" si="6"/>
        <v>38</v>
      </c>
    </row>
    <row r="56" spans="2:13" ht="24.95" customHeight="1" thickBot="1">
      <c r="B56" s="36" t="s">
        <v>52</v>
      </c>
      <c r="C56" s="34">
        <v>43</v>
      </c>
      <c r="D56" s="34">
        <v>47</v>
      </c>
      <c r="E56" s="34">
        <v>72</v>
      </c>
      <c r="F56" s="34">
        <v>28</v>
      </c>
      <c r="G56" s="34">
        <v>23</v>
      </c>
      <c r="H56" s="34">
        <v>9</v>
      </c>
      <c r="I56" s="34">
        <v>30</v>
      </c>
      <c r="J56" s="34">
        <v>24</v>
      </c>
      <c r="K56" s="34">
        <v>36</v>
      </c>
      <c r="L56" s="34">
        <v>34</v>
      </c>
      <c r="M56" s="34">
        <f t="shared" si="6"/>
        <v>346</v>
      </c>
    </row>
    <row r="57" spans="2:13" ht="24.95" customHeight="1" thickBot="1">
      <c r="B57" s="37" t="s">
        <v>32</v>
      </c>
      <c r="C57" s="35">
        <v>16</v>
      </c>
      <c r="D57" s="35">
        <v>18</v>
      </c>
      <c r="E57" s="35">
        <v>19</v>
      </c>
      <c r="F57" s="35">
        <v>5</v>
      </c>
      <c r="G57" s="35">
        <v>8</v>
      </c>
      <c r="H57" s="35">
        <v>0</v>
      </c>
      <c r="I57" s="35">
        <v>11</v>
      </c>
      <c r="J57" s="35">
        <v>23</v>
      </c>
      <c r="K57" s="35">
        <v>11</v>
      </c>
      <c r="L57" s="35">
        <v>18</v>
      </c>
      <c r="M57" s="35">
        <f t="shared" si="6"/>
        <v>129</v>
      </c>
    </row>
    <row r="58" spans="2:13" ht="24.95" customHeight="1" thickBot="1">
      <c r="B58" s="36" t="s">
        <v>174</v>
      </c>
      <c r="C58" s="34">
        <v>3</v>
      </c>
      <c r="D58" s="34">
        <v>5</v>
      </c>
      <c r="E58" s="34">
        <v>2</v>
      </c>
      <c r="F58" s="34">
        <v>0</v>
      </c>
      <c r="G58" s="34">
        <v>1</v>
      </c>
      <c r="H58" s="34">
        <v>2</v>
      </c>
      <c r="I58" s="34">
        <v>4</v>
      </c>
      <c r="J58" s="34">
        <v>4</v>
      </c>
      <c r="K58" s="34">
        <v>3</v>
      </c>
      <c r="L58" s="34">
        <v>6</v>
      </c>
      <c r="M58" s="34">
        <f t="shared" si="6"/>
        <v>30</v>
      </c>
    </row>
    <row r="59" spans="2:13" ht="24.95" customHeight="1" thickBot="1">
      <c r="B59" s="37" t="s">
        <v>175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f t="shared" si="6"/>
        <v>0</v>
      </c>
    </row>
    <row r="60" spans="2:13" ht="24.95" customHeight="1" thickBot="1">
      <c r="B60" s="36" t="s">
        <v>53</v>
      </c>
      <c r="C60" s="34">
        <v>0</v>
      </c>
      <c r="D60" s="34">
        <v>5</v>
      </c>
      <c r="E60" s="34">
        <v>0</v>
      </c>
      <c r="F60" s="34">
        <v>0</v>
      </c>
      <c r="G60" s="34">
        <v>0</v>
      </c>
      <c r="H60" s="34">
        <v>5</v>
      </c>
      <c r="I60" s="34">
        <v>0</v>
      </c>
      <c r="J60" s="34">
        <v>0</v>
      </c>
      <c r="K60" s="34">
        <v>1</v>
      </c>
      <c r="L60" s="34">
        <v>1</v>
      </c>
      <c r="M60" s="34">
        <f t="shared" si="6"/>
        <v>12</v>
      </c>
    </row>
    <row r="61" spans="2:13" ht="24.95" customHeight="1" thickBot="1">
      <c r="B61" s="37" t="s">
        <v>28</v>
      </c>
      <c r="C61" s="47">
        <f>SUM(C54:C60)</f>
        <v>182</v>
      </c>
      <c r="D61" s="47">
        <f t="shared" ref="D61:L61" si="7">SUM(D54:D60)</f>
        <v>210</v>
      </c>
      <c r="E61" s="47">
        <f t="shared" si="7"/>
        <v>261</v>
      </c>
      <c r="F61" s="47">
        <f t="shared" ref="F61" si="8">SUM(F54:F60)</f>
        <v>107</v>
      </c>
      <c r="G61" s="47">
        <f t="shared" si="7"/>
        <v>143</v>
      </c>
      <c r="H61" s="47">
        <f t="shared" si="7"/>
        <v>110</v>
      </c>
      <c r="I61" s="47">
        <f t="shared" si="7"/>
        <v>183</v>
      </c>
      <c r="J61" s="47">
        <f t="shared" si="7"/>
        <v>231</v>
      </c>
      <c r="K61" s="47">
        <f t="shared" si="7"/>
        <v>257</v>
      </c>
      <c r="L61" s="47">
        <f t="shared" si="7"/>
        <v>246</v>
      </c>
      <c r="M61" s="47">
        <f t="shared" si="6"/>
        <v>1930</v>
      </c>
    </row>
    <row r="63" spans="2:13">
      <c r="B63" s="12"/>
    </row>
  </sheetData>
  <mergeCells count="8">
    <mergeCell ref="B15:M15"/>
    <mergeCell ref="B24:M24"/>
    <mergeCell ref="B52:M52"/>
    <mergeCell ref="B9:F9"/>
    <mergeCell ref="B4:I4"/>
    <mergeCell ref="B5:I5"/>
    <mergeCell ref="B6:I6"/>
    <mergeCell ref="B7:I7"/>
  </mergeCells>
  <hyperlinks>
    <hyperlink ref="B2" location="Índice!A1" display="Índice" xr:uid="{00000000-0004-0000-0300-000000000000}"/>
  </hyperlink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12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3" width="18.85546875" customWidth="1"/>
    <col min="4" max="4" width="20.140625" customWidth="1"/>
    <col min="5" max="9" width="18.85546875" customWidth="1"/>
    <col min="10" max="12" width="19.5703125" customWidth="1"/>
    <col min="13" max="13" width="18" customWidth="1"/>
  </cols>
  <sheetData>
    <row r="1" spans="1:9">
      <c r="G1" s="2"/>
      <c r="H1" s="2"/>
      <c r="I1" s="2"/>
    </row>
    <row r="2" spans="1:9" ht="18">
      <c r="B2" s="32" t="s">
        <v>182</v>
      </c>
      <c r="G2" s="2"/>
      <c r="H2" s="2"/>
      <c r="I2" s="2"/>
    </row>
    <row r="3" spans="1:9" ht="18" customHeight="1">
      <c r="B3" s="32"/>
      <c r="G3" s="2"/>
      <c r="H3" s="2"/>
      <c r="I3" s="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7.100000000000001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 customHeight="1">
      <c r="A8" s="11"/>
      <c r="B8" s="39"/>
      <c r="C8" s="11"/>
      <c r="D8" s="11"/>
      <c r="E8" s="11"/>
      <c r="F8" s="11"/>
    </row>
    <row r="9" spans="1:9" ht="24.95" customHeight="1">
      <c r="A9" s="40"/>
      <c r="B9" s="137" t="s">
        <v>180</v>
      </c>
      <c r="C9" s="137"/>
      <c r="D9" s="137"/>
      <c r="E9" s="137"/>
      <c r="F9" s="137"/>
    </row>
    <row r="10" spans="1:9" ht="15" customHeight="1">
      <c r="B10" s="22"/>
    </row>
    <row r="11" spans="1:9" ht="15" customHeight="1">
      <c r="B11" s="22"/>
    </row>
    <row r="12" spans="1:9" ht="15" customHeight="1"/>
    <row r="13" spans="1:9" ht="18" customHeight="1">
      <c r="F13" s="38" t="s">
        <v>274</v>
      </c>
    </row>
    <row r="15" spans="1:9" ht="30.95" customHeight="1" thickBot="1">
      <c r="B15" s="132" t="s">
        <v>34</v>
      </c>
      <c r="C15" s="132"/>
      <c r="D15" s="132"/>
      <c r="E15" s="132"/>
      <c r="F15" s="132"/>
    </row>
    <row r="16" spans="1:9" ht="80.099999999999994" customHeight="1" thickBot="1">
      <c r="B16" s="33"/>
      <c r="C16" s="33" t="s">
        <v>0</v>
      </c>
      <c r="D16" s="33" t="s">
        <v>1</v>
      </c>
      <c r="E16" s="33" t="s">
        <v>2</v>
      </c>
      <c r="F16" s="33" t="s">
        <v>416</v>
      </c>
    </row>
    <row r="17" spans="2:15" ht="24.95" customHeight="1" thickBot="1">
      <c r="B17" s="36" t="s">
        <v>6</v>
      </c>
      <c r="C17" s="34">
        <f>+M29</f>
        <v>1527</v>
      </c>
      <c r="D17" s="34">
        <f>+M30</f>
        <v>1534</v>
      </c>
      <c r="E17" s="34">
        <f>+M31</f>
        <v>1530</v>
      </c>
      <c r="F17" s="34">
        <f t="shared" ref="F17:F21" si="0">SUM(C17:E17)</f>
        <v>4591</v>
      </c>
      <c r="H17" s="14"/>
    </row>
    <row r="18" spans="2:15" ht="24.95" customHeight="1" thickBot="1">
      <c r="B18" s="37" t="s">
        <v>171</v>
      </c>
      <c r="C18" s="35">
        <f>+M39</f>
        <v>1086</v>
      </c>
      <c r="D18" s="35">
        <f>+M40</f>
        <v>1270</v>
      </c>
      <c r="E18" s="35">
        <f>+M41</f>
        <v>1363</v>
      </c>
      <c r="F18" s="35">
        <f t="shared" si="0"/>
        <v>3719</v>
      </c>
      <c r="H18" s="11"/>
    </row>
    <row r="19" spans="2:15" ht="24.95" customHeight="1" thickBot="1">
      <c r="B19" s="36" t="s">
        <v>157</v>
      </c>
      <c r="C19" s="34">
        <f>+M49</f>
        <v>4003</v>
      </c>
      <c r="D19" s="34">
        <f>+M50</f>
        <v>4170</v>
      </c>
      <c r="E19" s="34">
        <f>+M51</f>
        <v>4228</v>
      </c>
      <c r="F19" s="34">
        <f t="shared" si="0"/>
        <v>12401</v>
      </c>
      <c r="H19" s="11"/>
    </row>
    <row r="20" spans="2:15" ht="24.95" customHeight="1" thickBot="1">
      <c r="B20" s="37" t="s">
        <v>9</v>
      </c>
      <c r="C20" s="35">
        <f>+M59</f>
        <v>22854</v>
      </c>
      <c r="D20" s="35">
        <f>+M60</f>
        <v>21348</v>
      </c>
      <c r="E20" s="35">
        <f>+M61</f>
        <v>21806</v>
      </c>
      <c r="F20" s="35">
        <f t="shared" si="0"/>
        <v>66008</v>
      </c>
      <c r="H20" s="11"/>
    </row>
    <row r="21" spans="2:15" ht="24.95" customHeight="1" thickBot="1">
      <c r="B21" s="36" t="s">
        <v>10</v>
      </c>
      <c r="C21" s="34">
        <f>+M69</f>
        <v>1471</v>
      </c>
      <c r="D21" s="34">
        <f>+M70</f>
        <v>1423</v>
      </c>
      <c r="E21" s="34">
        <f>+M71</f>
        <v>1412</v>
      </c>
      <c r="F21" s="34">
        <f t="shared" si="0"/>
        <v>4306</v>
      </c>
      <c r="H21" s="11"/>
    </row>
    <row r="22" spans="2:15" ht="17.100000000000001" customHeight="1">
      <c r="B22" s="31" t="s">
        <v>228</v>
      </c>
      <c r="H22" s="11"/>
    </row>
    <row r="23" spans="2:15">
      <c r="B23" s="12"/>
      <c r="H23" s="11"/>
    </row>
    <row r="24" spans="2:15">
      <c r="B24" s="12"/>
      <c r="H24" s="11"/>
    </row>
    <row r="25" spans="2:15" ht="18">
      <c r="B25" s="12"/>
      <c r="M25" s="38" t="s">
        <v>275</v>
      </c>
    </row>
    <row r="27" spans="2:15" s="2" customFormat="1" ht="30.95" customHeight="1" thickBot="1">
      <c r="B27" s="132" t="s">
        <v>6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5" s="2" customFormat="1" ht="80.099999999999994" customHeight="1" thickBot="1">
      <c r="B28" s="53" t="s">
        <v>34</v>
      </c>
      <c r="C28" s="33" t="s">
        <v>154</v>
      </c>
      <c r="D28" s="33" t="s">
        <v>155</v>
      </c>
      <c r="E28" s="33" t="s">
        <v>156</v>
      </c>
      <c r="F28" s="33" t="s">
        <v>272</v>
      </c>
      <c r="G28" s="33" t="s">
        <v>340</v>
      </c>
      <c r="H28" s="33" t="s">
        <v>347</v>
      </c>
      <c r="I28" s="33" t="s">
        <v>357</v>
      </c>
      <c r="J28" s="33" t="s">
        <v>376</v>
      </c>
      <c r="K28" s="33" t="s">
        <v>404</v>
      </c>
      <c r="L28" s="33" t="s">
        <v>417</v>
      </c>
      <c r="M28" s="33" t="s">
        <v>416</v>
      </c>
    </row>
    <row r="29" spans="2:15" s="2" customFormat="1" ht="24.95" customHeight="1" thickBot="1">
      <c r="B29" s="36" t="s">
        <v>0</v>
      </c>
      <c r="C29" s="34">
        <v>137</v>
      </c>
      <c r="D29" s="34">
        <v>149</v>
      </c>
      <c r="E29" s="34">
        <v>143</v>
      </c>
      <c r="F29" s="34">
        <v>110</v>
      </c>
      <c r="G29" s="34">
        <v>141</v>
      </c>
      <c r="H29" s="34">
        <v>164</v>
      </c>
      <c r="I29" s="34">
        <v>188</v>
      </c>
      <c r="J29" s="34">
        <v>168</v>
      </c>
      <c r="K29" s="34">
        <v>160</v>
      </c>
      <c r="L29" s="34">
        <v>167</v>
      </c>
      <c r="M29" s="34">
        <f>SUM(C29:L29)</f>
        <v>1527</v>
      </c>
      <c r="O29" s="4"/>
    </row>
    <row r="30" spans="2:15" s="2" customFormat="1" ht="24.95" customHeight="1" thickBot="1">
      <c r="B30" s="37" t="s">
        <v>1</v>
      </c>
      <c r="C30" s="35">
        <v>140</v>
      </c>
      <c r="D30" s="35">
        <v>146</v>
      </c>
      <c r="E30" s="35">
        <v>146</v>
      </c>
      <c r="F30" s="35">
        <v>110</v>
      </c>
      <c r="G30" s="35">
        <v>142</v>
      </c>
      <c r="H30" s="35">
        <v>165</v>
      </c>
      <c r="I30" s="35">
        <v>187</v>
      </c>
      <c r="J30" s="35">
        <v>173</v>
      </c>
      <c r="K30" s="35">
        <v>159</v>
      </c>
      <c r="L30" s="35">
        <v>166</v>
      </c>
      <c r="M30" s="35">
        <f t="shared" ref="M30:M31" si="1">SUM(C30:L30)</f>
        <v>1534</v>
      </c>
      <c r="O30" s="4"/>
    </row>
    <row r="31" spans="2:15" s="2" customFormat="1" ht="24.95" customHeight="1" thickBot="1">
      <c r="B31" s="36" t="s">
        <v>2</v>
      </c>
      <c r="C31" s="34">
        <v>139</v>
      </c>
      <c r="D31" s="34">
        <v>148</v>
      </c>
      <c r="E31" s="34">
        <v>146</v>
      </c>
      <c r="F31" s="34">
        <v>108</v>
      </c>
      <c r="G31" s="34">
        <v>143</v>
      </c>
      <c r="H31" s="34">
        <v>162</v>
      </c>
      <c r="I31" s="34">
        <v>185</v>
      </c>
      <c r="J31" s="34">
        <v>174</v>
      </c>
      <c r="K31" s="34">
        <v>161</v>
      </c>
      <c r="L31" s="34">
        <v>164</v>
      </c>
      <c r="M31" s="34">
        <f t="shared" si="1"/>
        <v>1530</v>
      </c>
      <c r="O31" s="4"/>
    </row>
    <row r="32" spans="2:15">
      <c r="C32" s="76"/>
      <c r="D32" s="76"/>
      <c r="E32" s="76"/>
      <c r="F32" s="76"/>
      <c r="G32" s="76"/>
      <c r="H32" s="76"/>
    </row>
    <row r="35" spans="2:14" ht="18">
      <c r="M35" s="38" t="s">
        <v>276</v>
      </c>
    </row>
    <row r="37" spans="2:14" s="2" customFormat="1" ht="30.95" customHeight="1" thickBot="1">
      <c r="B37" s="132" t="s">
        <v>171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2:14" s="2" customFormat="1" ht="80.099999999999994" customHeight="1" thickBot="1">
      <c r="B38" s="53" t="s">
        <v>34</v>
      </c>
      <c r="C38" s="33" t="s">
        <v>154</v>
      </c>
      <c r="D38" s="33" t="s">
        <v>155</v>
      </c>
      <c r="E38" s="33" t="s">
        <v>156</v>
      </c>
      <c r="F38" s="33" t="s">
        <v>272</v>
      </c>
      <c r="G38" s="33" t="s">
        <v>340</v>
      </c>
      <c r="H38" s="33" t="s">
        <v>347</v>
      </c>
      <c r="I38" s="33" t="s">
        <v>357</v>
      </c>
      <c r="J38" s="33" t="s">
        <v>376</v>
      </c>
      <c r="K38" s="33" t="s">
        <v>404</v>
      </c>
      <c r="L38" s="33" t="s">
        <v>417</v>
      </c>
      <c r="M38" s="33" t="s">
        <v>416</v>
      </c>
    </row>
    <row r="39" spans="2:14" s="2" customFormat="1" ht="24.95" customHeight="1" thickBot="1">
      <c r="B39" s="36" t="s">
        <v>0</v>
      </c>
      <c r="C39" s="34">
        <v>92</v>
      </c>
      <c r="D39" s="34">
        <v>126</v>
      </c>
      <c r="E39" s="34">
        <v>130</v>
      </c>
      <c r="F39" s="34">
        <v>69</v>
      </c>
      <c r="G39" s="34">
        <v>98</v>
      </c>
      <c r="H39" s="34">
        <v>99</v>
      </c>
      <c r="I39" s="34">
        <v>108</v>
      </c>
      <c r="J39" s="34">
        <v>103</v>
      </c>
      <c r="K39" s="34">
        <v>130</v>
      </c>
      <c r="L39" s="34">
        <v>131</v>
      </c>
      <c r="M39" s="34">
        <f>SUM(C39:L39)</f>
        <v>1086</v>
      </c>
      <c r="N39" s="4"/>
    </row>
    <row r="40" spans="2:14" s="2" customFormat="1" ht="24.95" customHeight="1" thickBot="1">
      <c r="B40" s="37" t="s">
        <v>1</v>
      </c>
      <c r="C40" s="35">
        <v>104</v>
      </c>
      <c r="D40" s="35">
        <v>112</v>
      </c>
      <c r="E40" s="35">
        <v>147</v>
      </c>
      <c r="F40" s="35">
        <v>91</v>
      </c>
      <c r="G40" s="35">
        <v>159</v>
      </c>
      <c r="H40" s="35">
        <v>137</v>
      </c>
      <c r="I40" s="35">
        <v>165</v>
      </c>
      <c r="J40" s="35">
        <v>121</v>
      </c>
      <c r="K40" s="35">
        <v>119</v>
      </c>
      <c r="L40" s="35">
        <v>115</v>
      </c>
      <c r="M40" s="35">
        <f t="shared" ref="M40:M41" si="2">SUM(C40:L40)</f>
        <v>1270</v>
      </c>
      <c r="N40" s="4"/>
    </row>
    <row r="41" spans="2:14" s="2" customFormat="1" ht="24.95" customHeight="1" thickBot="1">
      <c r="B41" s="36" t="s">
        <v>2</v>
      </c>
      <c r="C41" s="34">
        <v>115</v>
      </c>
      <c r="D41" s="34">
        <v>135</v>
      </c>
      <c r="E41" s="34">
        <v>161</v>
      </c>
      <c r="F41" s="34">
        <v>113</v>
      </c>
      <c r="G41" s="34">
        <v>130</v>
      </c>
      <c r="H41" s="34">
        <v>134</v>
      </c>
      <c r="I41" s="34">
        <v>126</v>
      </c>
      <c r="J41" s="34">
        <v>132</v>
      </c>
      <c r="K41" s="34">
        <v>155</v>
      </c>
      <c r="L41" s="34">
        <v>162</v>
      </c>
      <c r="M41" s="34">
        <f t="shared" si="2"/>
        <v>1363</v>
      </c>
      <c r="N41" s="4"/>
    </row>
    <row r="42" spans="2:14" s="2" customFormat="1" ht="15" customHeight="1">
      <c r="B42" s="5"/>
      <c r="C42" s="9"/>
      <c r="D42" s="9"/>
      <c r="E42" s="9"/>
      <c r="F42" s="9"/>
      <c r="H42" s="4"/>
    </row>
    <row r="43" spans="2:14" s="2" customFormat="1" ht="15" customHeight="1">
      <c r="B43" s="5"/>
      <c r="C43" s="9"/>
      <c r="D43" s="9"/>
      <c r="E43" s="9"/>
      <c r="F43" s="9"/>
      <c r="H43" s="4"/>
    </row>
    <row r="44" spans="2:14" s="2" customFormat="1" ht="15" customHeight="1">
      <c r="B44" s="5"/>
      <c r="C44" s="9"/>
      <c r="D44" s="9"/>
      <c r="E44" s="9"/>
      <c r="F44" s="9"/>
      <c r="H44" s="4"/>
    </row>
    <row r="45" spans="2:14" ht="18">
      <c r="M45" s="38" t="s">
        <v>277</v>
      </c>
    </row>
    <row r="47" spans="2:14" s="2" customFormat="1" ht="30.95" customHeight="1" thickBot="1">
      <c r="B47" s="132" t="s">
        <v>158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</row>
    <row r="48" spans="2:14" s="2" customFormat="1" ht="80.099999999999994" customHeight="1" thickBot="1">
      <c r="B48" s="53" t="s">
        <v>34</v>
      </c>
      <c r="C48" s="33" t="s">
        <v>336</v>
      </c>
      <c r="D48" s="33" t="s">
        <v>337</v>
      </c>
      <c r="E48" s="33" t="s">
        <v>339</v>
      </c>
      <c r="F48" s="33" t="s">
        <v>338</v>
      </c>
      <c r="G48" s="33" t="s">
        <v>341</v>
      </c>
      <c r="H48" s="33" t="s">
        <v>348</v>
      </c>
      <c r="I48" s="33" t="s">
        <v>358</v>
      </c>
      <c r="J48" s="33" t="s">
        <v>379</v>
      </c>
      <c r="K48" s="33" t="s">
        <v>405</v>
      </c>
      <c r="L48" s="33" t="s">
        <v>427</v>
      </c>
      <c r="M48" s="33" t="s">
        <v>416</v>
      </c>
    </row>
    <row r="49" spans="2:14" s="2" customFormat="1" ht="24.95" customHeight="1" thickBot="1">
      <c r="B49" s="36" t="s">
        <v>0</v>
      </c>
      <c r="C49" s="34">
        <v>1183</v>
      </c>
      <c r="D49" s="34">
        <v>1824</v>
      </c>
      <c r="E49" s="34">
        <v>2258</v>
      </c>
      <c r="F49" s="34">
        <v>2427</v>
      </c>
      <c r="G49" s="34">
        <v>2726</v>
      </c>
      <c r="H49" s="34">
        <v>3024</v>
      </c>
      <c r="I49" s="34">
        <v>3283</v>
      </c>
      <c r="J49" s="34">
        <v>3534</v>
      </c>
      <c r="K49" s="34">
        <v>3791</v>
      </c>
      <c r="L49" s="34">
        <v>4003</v>
      </c>
      <c r="M49" s="34">
        <f>+L49</f>
        <v>4003</v>
      </c>
      <c r="N49" s="4"/>
    </row>
    <row r="50" spans="2:14" s="2" customFormat="1" ht="24.95" customHeight="1" thickBot="1">
      <c r="B50" s="37" t="s">
        <v>1</v>
      </c>
      <c r="C50" s="35">
        <v>1205</v>
      </c>
      <c r="D50" s="35">
        <v>1880</v>
      </c>
      <c r="E50" s="35">
        <v>2293</v>
      </c>
      <c r="F50" s="35">
        <v>2496</v>
      </c>
      <c r="G50" s="35">
        <v>2804</v>
      </c>
      <c r="H50" s="35">
        <v>3119</v>
      </c>
      <c r="I50" s="35">
        <v>3421</v>
      </c>
      <c r="J50" s="35">
        <v>3680</v>
      </c>
      <c r="K50" s="35">
        <v>3942</v>
      </c>
      <c r="L50" s="35">
        <v>4170</v>
      </c>
      <c r="M50" s="34">
        <f t="shared" ref="M50:M51" si="3">+L50</f>
        <v>4170</v>
      </c>
      <c r="N50" s="4"/>
    </row>
    <row r="51" spans="2:14" s="2" customFormat="1" ht="24.95" customHeight="1" thickBot="1">
      <c r="B51" s="36" t="s">
        <v>2</v>
      </c>
      <c r="C51" s="34">
        <v>1137</v>
      </c>
      <c r="D51" s="34">
        <v>1845</v>
      </c>
      <c r="E51" s="34">
        <v>2286</v>
      </c>
      <c r="F51" s="34">
        <v>2518</v>
      </c>
      <c r="G51" s="34">
        <v>2787</v>
      </c>
      <c r="H51" s="34">
        <v>3113</v>
      </c>
      <c r="I51" s="34">
        <v>3463</v>
      </c>
      <c r="J51" s="34">
        <v>3734</v>
      </c>
      <c r="K51" s="34">
        <v>4005</v>
      </c>
      <c r="L51" s="34">
        <v>4228</v>
      </c>
      <c r="M51" s="34">
        <f t="shared" si="3"/>
        <v>4228</v>
      </c>
      <c r="N51" s="4"/>
    </row>
    <row r="52" spans="2:14" s="2" customFormat="1" ht="24.95" customHeight="1">
      <c r="B52" s="31" t="s">
        <v>222</v>
      </c>
    </row>
    <row r="53" spans="2:14" s="2" customFormat="1" ht="14.25">
      <c r="B53" s="12"/>
    </row>
    <row r="54" spans="2:14" s="2" customFormat="1" ht="14.25">
      <c r="B54" s="12"/>
    </row>
    <row r="55" spans="2:14" s="2" customFormat="1" ht="18">
      <c r="M55" s="38" t="s">
        <v>278</v>
      </c>
    </row>
    <row r="56" spans="2:14" s="2" customFormat="1" ht="14.25"/>
    <row r="57" spans="2:14" s="2" customFormat="1" ht="30.95" customHeight="1" thickBot="1">
      <c r="B57" s="132" t="s">
        <v>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2:14" s="2" customFormat="1" ht="80.099999999999994" customHeight="1" thickBot="1">
      <c r="B58" s="53" t="s">
        <v>34</v>
      </c>
      <c r="C58" s="33" t="s">
        <v>154</v>
      </c>
      <c r="D58" s="33" t="s">
        <v>155</v>
      </c>
      <c r="E58" s="33" t="s">
        <v>156</v>
      </c>
      <c r="F58" s="33" t="s">
        <v>272</v>
      </c>
      <c r="G58" s="33" t="s">
        <v>340</v>
      </c>
      <c r="H58" s="33" t="s">
        <v>347</v>
      </c>
      <c r="I58" s="33" t="s">
        <v>357</v>
      </c>
      <c r="J58" s="33" t="s">
        <v>376</v>
      </c>
      <c r="K58" s="33" t="s">
        <v>404</v>
      </c>
      <c r="L58" s="33" t="s">
        <v>417</v>
      </c>
      <c r="M58" s="33" t="s">
        <v>416</v>
      </c>
    </row>
    <row r="59" spans="2:14" s="2" customFormat="1" ht="24.95" customHeight="1" thickBot="1">
      <c r="B59" s="36" t="s">
        <v>0</v>
      </c>
      <c r="C59" s="34">
        <v>2127</v>
      </c>
      <c r="D59" s="34">
        <v>2284</v>
      </c>
      <c r="E59" s="34">
        <v>2710</v>
      </c>
      <c r="F59" s="34">
        <v>1306</v>
      </c>
      <c r="G59" s="34">
        <v>2237</v>
      </c>
      <c r="H59" s="34">
        <v>2356</v>
      </c>
      <c r="I59" s="34">
        <v>2425</v>
      </c>
      <c r="J59" s="34">
        <v>2161</v>
      </c>
      <c r="K59" s="34">
        <v>2629</v>
      </c>
      <c r="L59" s="34">
        <v>2619</v>
      </c>
      <c r="M59" s="34">
        <f>SUM(C59:L59)</f>
        <v>22854</v>
      </c>
      <c r="N59" s="4"/>
    </row>
    <row r="60" spans="2:14" s="2" customFormat="1" ht="24.95" customHeight="1" thickBot="1">
      <c r="B60" s="37" t="s">
        <v>1</v>
      </c>
      <c r="C60" s="35">
        <v>2072</v>
      </c>
      <c r="D60" s="35">
        <v>2217</v>
      </c>
      <c r="E60" s="35">
        <v>2359</v>
      </c>
      <c r="F60" s="35">
        <v>1413</v>
      </c>
      <c r="G60" s="35">
        <v>2161</v>
      </c>
      <c r="H60" s="35">
        <v>2093</v>
      </c>
      <c r="I60" s="35">
        <v>2278</v>
      </c>
      <c r="J60" s="35">
        <v>2067</v>
      </c>
      <c r="K60" s="35">
        <v>2386</v>
      </c>
      <c r="L60" s="35">
        <v>2302</v>
      </c>
      <c r="M60" s="35">
        <f t="shared" ref="M60:M61" si="4">SUM(C60:L60)</f>
        <v>21348</v>
      </c>
      <c r="N60" s="4"/>
    </row>
    <row r="61" spans="2:14" s="2" customFormat="1" ht="24.95" customHeight="1" thickBot="1">
      <c r="B61" s="36" t="s">
        <v>2</v>
      </c>
      <c r="C61" s="34">
        <v>2058</v>
      </c>
      <c r="D61" s="34">
        <v>2111</v>
      </c>
      <c r="E61" s="34">
        <v>2313</v>
      </c>
      <c r="F61" s="34">
        <v>1562</v>
      </c>
      <c r="G61" s="34">
        <v>2108</v>
      </c>
      <c r="H61" s="34">
        <v>2078</v>
      </c>
      <c r="I61" s="34">
        <v>2396</v>
      </c>
      <c r="J61" s="34">
        <v>2201</v>
      </c>
      <c r="K61" s="34">
        <v>2684</v>
      </c>
      <c r="L61" s="34">
        <v>2295</v>
      </c>
      <c r="M61" s="34">
        <f t="shared" si="4"/>
        <v>21806</v>
      </c>
      <c r="N61" s="4"/>
    </row>
    <row r="62" spans="2:14" s="2" customFormat="1" ht="14.25"/>
    <row r="63" spans="2:14" s="2" customFormat="1" ht="14.25"/>
    <row r="64" spans="2:14" s="2" customFormat="1" ht="14.25"/>
    <row r="65" spans="2:14" s="2" customFormat="1" ht="18">
      <c r="M65" s="38" t="s">
        <v>279</v>
      </c>
    </row>
    <row r="66" spans="2:14" s="2" customFormat="1" ht="14.25"/>
    <row r="67" spans="2:14" s="2" customFormat="1" ht="30.95" customHeight="1" thickBot="1">
      <c r="B67" s="132" t="s">
        <v>172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2:14" s="2" customFormat="1" ht="80.099999999999994" customHeight="1" thickBot="1">
      <c r="B68" s="53" t="s">
        <v>34</v>
      </c>
      <c r="C68" s="33" t="s">
        <v>154</v>
      </c>
      <c r="D68" s="33" t="s">
        <v>155</v>
      </c>
      <c r="E68" s="33" t="s">
        <v>156</v>
      </c>
      <c r="F68" s="33" t="s">
        <v>272</v>
      </c>
      <c r="G68" s="33" t="s">
        <v>340</v>
      </c>
      <c r="H68" s="33" t="s">
        <v>347</v>
      </c>
      <c r="I68" s="33" t="s">
        <v>357</v>
      </c>
      <c r="J68" s="33" t="s">
        <v>376</v>
      </c>
      <c r="K68" s="33" t="s">
        <v>404</v>
      </c>
      <c r="L68" s="33" t="s">
        <v>417</v>
      </c>
      <c r="M68" s="33" t="s">
        <v>416</v>
      </c>
    </row>
    <row r="69" spans="2:14" s="2" customFormat="1" ht="24.95" customHeight="1" thickBot="1">
      <c r="B69" s="36" t="s">
        <v>0</v>
      </c>
      <c r="C69" s="34">
        <v>116</v>
      </c>
      <c r="D69" s="34">
        <v>142</v>
      </c>
      <c r="E69" s="34">
        <v>153</v>
      </c>
      <c r="F69" s="34">
        <v>93</v>
      </c>
      <c r="G69" s="34">
        <v>125</v>
      </c>
      <c r="H69" s="34">
        <v>150</v>
      </c>
      <c r="I69" s="34">
        <v>170</v>
      </c>
      <c r="J69" s="34">
        <v>144</v>
      </c>
      <c r="K69" s="34">
        <v>176</v>
      </c>
      <c r="L69" s="34">
        <v>202</v>
      </c>
      <c r="M69" s="34">
        <f>SUM(C69:L69)</f>
        <v>1471</v>
      </c>
      <c r="N69" s="4"/>
    </row>
    <row r="70" spans="2:14" s="2" customFormat="1" ht="24.95" customHeight="1" thickBot="1">
      <c r="B70" s="37" t="s">
        <v>1</v>
      </c>
      <c r="C70" s="35">
        <v>153</v>
      </c>
      <c r="D70" s="35">
        <v>169</v>
      </c>
      <c r="E70" s="35">
        <v>149</v>
      </c>
      <c r="F70" s="35">
        <v>94</v>
      </c>
      <c r="G70" s="35">
        <v>138</v>
      </c>
      <c r="H70" s="35">
        <v>137</v>
      </c>
      <c r="I70" s="35">
        <v>137</v>
      </c>
      <c r="J70" s="35">
        <v>144</v>
      </c>
      <c r="K70" s="35">
        <v>142</v>
      </c>
      <c r="L70" s="35">
        <v>160</v>
      </c>
      <c r="M70" s="35">
        <f t="shared" ref="M70:M71" si="5">SUM(C70:L70)</f>
        <v>1423</v>
      </c>
      <c r="N70" s="4"/>
    </row>
    <row r="71" spans="2:14" s="2" customFormat="1" ht="24.95" customHeight="1" thickBot="1">
      <c r="B71" s="36" t="s">
        <v>2</v>
      </c>
      <c r="C71" s="34">
        <v>111</v>
      </c>
      <c r="D71" s="34">
        <v>138</v>
      </c>
      <c r="E71" s="34">
        <v>165</v>
      </c>
      <c r="F71" s="34">
        <v>90</v>
      </c>
      <c r="G71" s="34">
        <v>139</v>
      </c>
      <c r="H71" s="34">
        <v>147</v>
      </c>
      <c r="I71" s="34">
        <v>161</v>
      </c>
      <c r="J71" s="34">
        <v>144</v>
      </c>
      <c r="K71" s="34">
        <v>153</v>
      </c>
      <c r="L71" s="34">
        <v>164</v>
      </c>
      <c r="M71" s="34">
        <f t="shared" si="5"/>
        <v>1412</v>
      </c>
      <c r="N71" s="4"/>
    </row>
    <row r="79" spans="2:14" ht="18">
      <c r="B79" s="12"/>
      <c r="M79" s="38" t="s">
        <v>280</v>
      </c>
    </row>
    <row r="81" spans="2:14" s="2" customFormat="1" ht="30.95" customHeight="1" thickBot="1">
      <c r="B81" s="132" t="s">
        <v>163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2:14" s="2" customFormat="1" ht="80.099999999999994" customHeight="1" thickBot="1">
      <c r="B82" s="53" t="s">
        <v>18</v>
      </c>
      <c r="C82" s="33" t="s">
        <v>154</v>
      </c>
      <c r="D82" s="33" t="s">
        <v>155</v>
      </c>
      <c r="E82" s="33" t="s">
        <v>156</v>
      </c>
      <c r="F82" s="33" t="s">
        <v>272</v>
      </c>
      <c r="G82" s="33" t="s">
        <v>340</v>
      </c>
      <c r="H82" s="33" t="s">
        <v>347</v>
      </c>
      <c r="I82" s="33" t="s">
        <v>357</v>
      </c>
      <c r="J82" s="33" t="s">
        <v>376</v>
      </c>
      <c r="K82" s="33" t="s">
        <v>404</v>
      </c>
      <c r="L82" s="33" t="s">
        <v>417</v>
      </c>
      <c r="M82" s="33" t="s">
        <v>416</v>
      </c>
    </row>
    <row r="83" spans="2:14" s="2" customFormat="1" ht="24.95" customHeight="1" thickBot="1">
      <c r="B83" s="36" t="s">
        <v>164</v>
      </c>
      <c r="C83" s="34">
        <v>2</v>
      </c>
      <c r="D83" s="34">
        <v>0</v>
      </c>
      <c r="E83" s="34">
        <v>2</v>
      </c>
      <c r="F83" s="34">
        <v>2</v>
      </c>
      <c r="G83" s="34">
        <v>3</v>
      </c>
      <c r="H83" s="34">
        <v>3</v>
      </c>
      <c r="I83" s="34">
        <v>1</v>
      </c>
      <c r="J83" s="34">
        <v>5</v>
      </c>
      <c r="K83" s="34">
        <v>4</v>
      </c>
      <c r="L83" s="34">
        <v>0</v>
      </c>
      <c r="M83" s="34">
        <f>SUM(C83:L83)</f>
        <v>22</v>
      </c>
      <c r="N83" s="11"/>
    </row>
    <row r="84" spans="2:14" s="2" customFormat="1" ht="24.95" customHeight="1" thickBot="1">
      <c r="B84" s="37" t="s">
        <v>165</v>
      </c>
      <c r="C84" s="35">
        <v>57</v>
      </c>
      <c r="D84" s="35">
        <v>62</v>
      </c>
      <c r="E84" s="35">
        <v>40</v>
      </c>
      <c r="F84" s="35">
        <v>41</v>
      </c>
      <c r="G84" s="35">
        <v>55</v>
      </c>
      <c r="H84" s="35">
        <v>43</v>
      </c>
      <c r="I84" s="35">
        <v>43</v>
      </c>
      <c r="J84" s="35">
        <v>46</v>
      </c>
      <c r="K84" s="35">
        <v>61</v>
      </c>
      <c r="L84" s="35">
        <v>57</v>
      </c>
      <c r="M84" s="35">
        <f t="shared" ref="M84:M89" si="6">SUM(C84:L84)</f>
        <v>505</v>
      </c>
      <c r="N84" s="11"/>
    </row>
    <row r="85" spans="2:14" s="2" customFormat="1" ht="24.95" customHeight="1" thickBot="1">
      <c r="B85" s="36" t="s">
        <v>166</v>
      </c>
      <c r="C85" s="34">
        <v>158</v>
      </c>
      <c r="D85" s="34">
        <v>185</v>
      </c>
      <c r="E85" s="34">
        <v>195</v>
      </c>
      <c r="F85" s="34">
        <v>158</v>
      </c>
      <c r="G85" s="34">
        <v>194</v>
      </c>
      <c r="H85" s="34">
        <v>264</v>
      </c>
      <c r="I85" s="34">
        <v>316</v>
      </c>
      <c r="J85" s="34">
        <v>245</v>
      </c>
      <c r="K85" s="34">
        <v>218</v>
      </c>
      <c r="L85" s="34">
        <v>209</v>
      </c>
      <c r="M85" s="34">
        <f t="shared" si="6"/>
        <v>2142</v>
      </c>
      <c r="N85" s="11"/>
    </row>
    <row r="86" spans="2:14" s="2" customFormat="1" ht="24.95" customHeight="1" thickBot="1">
      <c r="B86" s="37" t="s">
        <v>15</v>
      </c>
      <c r="C86" s="35">
        <v>20</v>
      </c>
      <c r="D86" s="35">
        <v>29</v>
      </c>
      <c r="E86" s="35">
        <v>22</v>
      </c>
      <c r="F86" s="35">
        <v>28</v>
      </c>
      <c r="G86" s="35">
        <v>21</v>
      </c>
      <c r="H86" s="35">
        <v>22</v>
      </c>
      <c r="I86" s="35">
        <v>24</v>
      </c>
      <c r="J86" s="35">
        <v>22</v>
      </c>
      <c r="K86" s="35">
        <v>16</v>
      </c>
      <c r="L86" s="35">
        <v>21</v>
      </c>
      <c r="M86" s="35">
        <f t="shared" si="6"/>
        <v>225</v>
      </c>
      <c r="N86"/>
    </row>
    <row r="87" spans="2:14" s="2" customFormat="1" ht="24.95" customHeight="1" thickBot="1">
      <c r="B87" s="36" t="s">
        <v>167</v>
      </c>
      <c r="C87" s="34">
        <v>30</v>
      </c>
      <c r="D87" s="34">
        <v>24</v>
      </c>
      <c r="E87" s="34">
        <v>20</v>
      </c>
      <c r="F87" s="34">
        <v>19</v>
      </c>
      <c r="G87" s="34">
        <v>19</v>
      </c>
      <c r="H87" s="34">
        <v>23</v>
      </c>
      <c r="I87" s="34">
        <v>20</v>
      </c>
      <c r="J87" s="34">
        <v>22</v>
      </c>
      <c r="K87" s="34">
        <v>20</v>
      </c>
      <c r="L87" s="34">
        <v>23</v>
      </c>
      <c r="M87" s="34">
        <f t="shared" si="6"/>
        <v>220</v>
      </c>
      <c r="N87" s="11"/>
    </row>
    <row r="88" spans="2:14" s="2" customFormat="1" ht="24.95" customHeight="1" thickBot="1">
      <c r="B88" s="37" t="s">
        <v>168</v>
      </c>
      <c r="C88" s="35">
        <v>149</v>
      </c>
      <c r="D88" s="35">
        <v>143</v>
      </c>
      <c r="E88" s="35">
        <v>155</v>
      </c>
      <c r="F88" s="35">
        <v>80</v>
      </c>
      <c r="G88" s="35">
        <v>133</v>
      </c>
      <c r="H88" s="35">
        <v>136</v>
      </c>
      <c r="I88" s="35">
        <v>156</v>
      </c>
      <c r="J88" s="35">
        <v>175</v>
      </c>
      <c r="K88" s="35">
        <v>161</v>
      </c>
      <c r="L88" s="35">
        <v>187</v>
      </c>
      <c r="M88" s="35">
        <f t="shared" si="6"/>
        <v>1475</v>
      </c>
      <c r="N88" s="11"/>
    </row>
    <row r="89" spans="2:14" s="2" customFormat="1" ht="24.95" customHeight="1" thickBot="1">
      <c r="B89" s="36" t="s">
        <v>349</v>
      </c>
      <c r="C89" s="34">
        <v>0</v>
      </c>
      <c r="D89" s="34">
        <v>1</v>
      </c>
      <c r="E89" s="34">
        <v>0</v>
      </c>
      <c r="F89" s="34">
        <v>0</v>
      </c>
      <c r="G89" s="34">
        <v>1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f t="shared" si="6"/>
        <v>2</v>
      </c>
      <c r="N89" s="11"/>
    </row>
    <row r="90" spans="2:14" s="2" customFormat="1" ht="24.95" customHeight="1" thickBot="1">
      <c r="B90" s="74" t="s">
        <v>28</v>
      </c>
      <c r="C90" s="75">
        <f t="shared" ref="C90:L90" si="7">SUM(C83:C89)</f>
        <v>416</v>
      </c>
      <c r="D90" s="75">
        <f t="shared" si="7"/>
        <v>444</v>
      </c>
      <c r="E90" s="75">
        <f t="shared" si="7"/>
        <v>434</v>
      </c>
      <c r="F90" s="75">
        <f t="shared" si="7"/>
        <v>328</v>
      </c>
      <c r="G90" s="75">
        <f t="shared" si="7"/>
        <v>426</v>
      </c>
      <c r="H90" s="75">
        <f t="shared" si="7"/>
        <v>491</v>
      </c>
      <c r="I90" s="75">
        <f t="shared" si="7"/>
        <v>560</v>
      </c>
      <c r="J90" s="75">
        <f t="shared" si="7"/>
        <v>515</v>
      </c>
      <c r="K90" s="75">
        <f t="shared" si="7"/>
        <v>480</v>
      </c>
      <c r="L90" s="75">
        <f t="shared" si="7"/>
        <v>497</v>
      </c>
      <c r="M90" s="75">
        <f>SUM(C90:L90)</f>
        <v>4591</v>
      </c>
    </row>
    <row r="91" spans="2:14" s="2" customFormat="1" ht="14.25">
      <c r="B91" s="12"/>
    </row>
    <row r="94" spans="2:14" ht="18">
      <c r="F94" s="38" t="s">
        <v>281</v>
      </c>
    </row>
    <row r="96" spans="2:14" ht="30.95" customHeight="1" thickBot="1">
      <c r="B96" s="132" t="s">
        <v>176</v>
      </c>
      <c r="C96" s="132"/>
      <c r="D96" s="132"/>
      <c r="E96" s="132"/>
      <c r="F96" s="132"/>
    </row>
    <row r="97" spans="2:9" ht="80.099999999999994" customHeight="1" thickBot="1">
      <c r="B97" s="53" t="s">
        <v>19</v>
      </c>
      <c r="C97" s="33" t="s">
        <v>0</v>
      </c>
      <c r="D97" s="33" t="s">
        <v>1</v>
      </c>
      <c r="E97" s="33" t="s">
        <v>2</v>
      </c>
      <c r="F97" s="33" t="s">
        <v>416</v>
      </c>
    </row>
    <row r="98" spans="2:9" ht="24.95" customHeight="1" thickBot="1">
      <c r="B98" s="36" t="s">
        <v>20</v>
      </c>
      <c r="C98" s="34">
        <v>538</v>
      </c>
      <c r="D98" s="34">
        <v>640</v>
      </c>
      <c r="E98" s="34">
        <v>584</v>
      </c>
      <c r="F98" s="34">
        <f t="shared" ref="F98:F108" si="8">SUM(C98:E98)</f>
        <v>1762</v>
      </c>
    </row>
    <row r="99" spans="2:9" ht="24.95" customHeight="1" thickBot="1">
      <c r="B99" s="37" t="s">
        <v>159</v>
      </c>
      <c r="C99" s="35">
        <v>270</v>
      </c>
      <c r="D99" s="35">
        <v>175</v>
      </c>
      <c r="E99" s="35">
        <v>255</v>
      </c>
      <c r="F99" s="35">
        <f t="shared" si="8"/>
        <v>700</v>
      </c>
    </row>
    <row r="100" spans="2:9" ht="24.95" customHeight="1" thickBot="1">
      <c r="B100" s="36" t="s">
        <v>21</v>
      </c>
      <c r="C100" s="34">
        <v>1</v>
      </c>
      <c r="D100" s="34">
        <v>7</v>
      </c>
      <c r="E100" s="34">
        <v>1</v>
      </c>
      <c r="F100" s="34">
        <f t="shared" si="8"/>
        <v>9</v>
      </c>
    </row>
    <row r="101" spans="2:9" ht="24.95" customHeight="1" thickBot="1">
      <c r="B101" s="37" t="s">
        <v>22</v>
      </c>
      <c r="C101" s="35">
        <v>60</v>
      </c>
      <c r="D101" s="35">
        <v>65</v>
      </c>
      <c r="E101" s="35">
        <v>66</v>
      </c>
      <c r="F101" s="35">
        <f t="shared" si="8"/>
        <v>191</v>
      </c>
    </row>
    <row r="102" spans="2:9" ht="24.95" customHeight="1" thickBot="1">
      <c r="B102" s="36" t="s">
        <v>23</v>
      </c>
      <c r="C102" s="34">
        <v>80</v>
      </c>
      <c r="D102" s="34">
        <v>127</v>
      </c>
      <c r="E102" s="34">
        <v>90</v>
      </c>
      <c r="F102" s="34">
        <f t="shared" si="8"/>
        <v>297</v>
      </c>
    </row>
    <row r="103" spans="2:9" ht="24.95" customHeight="1" thickBot="1">
      <c r="B103" s="37" t="s">
        <v>24</v>
      </c>
      <c r="C103" s="35">
        <v>1</v>
      </c>
      <c r="D103" s="35">
        <v>12</v>
      </c>
      <c r="E103" s="35">
        <v>135</v>
      </c>
      <c r="F103" s="35">
        <f t="shared" si="8"/>
        <v>148</v>
      </c>
    </row>
    <row r="104" spans="2:9" ht="24.95" customHeight="1" thickBot="1">
      <c r="B104" s="36" t="s">
        <v>25</v>
      </c>
      <c r="C104" s="34">
        <v>3</v>
      </c>
      <c r="D104" s="34">
        <v>6</v>
      </c>
      <c r="E104" s="34">
        <v>1</v>
      </c>
      <c r="F104" s="34">
        <f t="shared" si="8"/>
        <v>10</v>
      </c>
    </row>
    <row r="105" spans="2:9" ht="24.95" customHeight="1" thickBot="1">
      <c r="B105" s="37" t="s">
        <v>26</v>
      </c>
      <c r="C105" s="35">
        <v>45</v>
      </c>
      <c r="D105" s="35">
        <v>83</v>
      </c>
      <c r="E105" s="35">
        <v>18</v>
      </c>
      <c r="F105" s="35">
        <f t="shared" si="8"/>
        <v>146</v>
      </c>
      <c r="G105" s="11"/>
      <c r="H105" s="11"/>
      <c r="I105" s="11"/>
    </row>
    <row r="106" spans="2:9" ht="24.95" customHeight="1" thickBot="1">
      <c r="B106" s="36" t="s">
        <v>27</v>
      </c>
      <c r="C106" s="34">
        <v>80</v>
      </c>
      <c r="D106" s="34">
        <v>136</v>
      </c>
      <c r="E106" s="34">
        <v>174</v>
      </c>
      <c r="F106" s="34">
        <f t="shared" si="8"/>
        <v>390</v>
      </c>
      <c r="G106" s="11"/>
      <c r="H106" s="11"/>
      <c r="I106" s="11"/>
    </row>
    <row r="107" spans="2:9" ht="24.95" customHeight="1" thickBot="1">
      <c r="B107" s="37" t="s">
        <v>147</v>
      </c>
      <c r="C107" s="35">
        <v>0</v>
      </c>
      <c r="D107" s="35">
        <v>1</v>
      </c>
      <c r="E107" s="35">
        <v>1</v>
      </c>
      <c r="F107" s="35">
        <f t="shared" si="8"/>
        <v>2</v>
      </c>
      <c r="G107" s="9"/>
      <c r="H107" s="9"/>
      <c r="I107" s="9"/>
    </row>
    <row r="108" spans="2:9" ht="24.95" customHeight="1" thickBot="1">
      <c r="B108" s="36" t="s">
        <v>35</v>
      </c>
      <c r="C108" s="34">
        <v>8</v>
      </c>
      <c r="D108" s="34">
        <v>18</v>
      </c>
      <c r="E108" s="34">
        <v>38</v>
      </c>
      <c r="F108" s="34">
        <f t="shared" si="8"/>
        <v>64</v>
      </c>
      <c r="G108" s="9"/>
      <c r="H108" s="9"/>
      <c r="I108" s="9"/>
    </row>
    <row r="109" spans="2:9" ht="24.95" customHeight="1" thickBot="1">
      <c r="B109" s="72" t="s">
        <v>28</v>
      </c>
      <c r="C109" s="47">
        <f>SUM(C98:C108)</f>
        <v>1086</v>
      </c>
      <c r="D109" s="47">
        <f t="shared" ref="D109:F109" si="9">SUM(D98:D108)</f>
        <v>1270</v>
      </c>
      <c r="E109" s="47">
        <f t="shared" si="9"/>
        <v>1363</v>
      </c>
      <c r="F109" s="47">
        <f t="shared" si="9"/>
        <v>3719</v>
      </c>
      <c r="G109" s="14"/>
      <c r="H109" s="11"/>
      <c r="I109" s="11"/>
    </row>
    <row r="110" spans="2:9">
      <c r="G110" s="14"/>
      <c r="H110" s="11"/>
      <c r="I110" s="11"/>
    </row>
    <row r="111" spans="2:9">
      <c r="G111" s="14"/>
    </row>
    <row r="112" spans="2:9">
      <c r="G112" s="14"/>
    </row>
  </sheetData>
  <mergeCells count="13">
    <mergeCell ref="B9:F9"/>
    <mergeCell ref="B4:I4"/>
    <mergeCell ref="B5:I5"/>
    <mergeCell ref="B6:I6"/>
    <mergeCell ref="B7:I7"/>
    <mergeCell ref="B96:F96"/>
    <mergeCell ref="B15:F15"/>
    <mergeCell ref="B81:M81"/>
    <mergeCell ref="B67:M67"/>
    <mergeCell ref="B57:M57"/>
    <mergeCell ref="B47:M47"/>
    <mergeCell ref="B37:M37"/>
    <mergeCell ref="B27:M27"/>
  </mergeCells>
  <hyperlinks>
    <hyperlink ref="B2" location="Índice!A1" display="Índice" xr:uid="{00000000-0004-0000-0400-000000000000}"/>
  </hyperlinks>
  <pageMargins left="0.70866141732283472" right="0.70866141732283472" top="0.74803149606299213" bottom="0.74803149606299213" header="0.31496062992125984" footer="0.31496062992125984"/>
  <pageSetup scale="41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124"/>
  <sheetViews>
    <sheetView showGridLines="0" zoomScale="80" zoomScaleNormal="80" workbookViewId="0">
      <selection activeCell="B2" sqref="B2"/>
    </sheetView>
  </sheetViews>
  <sheetFormatPr baseColWidth="10" defaultColWidth="11.42578125" defaultRowHeight="14.25"/>
  <cols>
    <col min="1" max="1" width="10.85546875" style="2" customWidth="1"/>
    <col min="2" max="2" width="60.85546875" style="2" customWidth="1"/>
    <col min="3" max="3" width="18.85546875" style="2" customWidth="1"/>
    <col min="4" max="4" width="20.140625" style="2" customWidth="1"/>
    <col min="5" max="9" width="18.85546875" style="2" customWidth="1"/>
    <col min="10" max="12" width="19.7109375" style="2" customWidth="1"/>
    <col min="13" max="13" width="18.7109375" style="2" customWidth="1"/>
    <col min="14" max="16384" width="11.42578125" style="2"/>
  </cols>
  <sheetData>
    <row r="1" spans="1:9" ht="15">
      <c r="A1"/>
      <c r="B1"/>
      <c r="C1"/>
      <c r="D1"/>
      <c r="E1"/>
      <c r="F1"/>
    </row>
    <row r="2" spans="1:9" ht="18">
      <c r="A2"/>
      <c r="B2" s="32" t="s">
        <v>182</v>
      </c>
      <c r="C2"/>
      <c r="D2"/>
      <c r="E2"/>
      <c r="F2"/>
    </row>
    <row r="3" spans="1:9" ht="18" customHeight="1">
      <c r="A3"/>
      <c r="B3" s="32"/>
      <c r="C3"/>
      <c r="D3"/>
      <c r="E3"/>
      <c r="F3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7.100000000000001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7.100000000000001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 customHeight="1">
      <c r="A8" s="11"/>
      <c r="B8" s="39"/>
      <c r="C8" s="11"/>
      <c r="D8" s="11"/>
      <c r="E8" s="11"/>
      <c r="F8" s="11"/>
    </row>
    <row r="9" spans="1:9" s="29" customFormat="1" ht="24.95" customHeight="1">
      <c r="A9" s="40"/>
      <c r="B9" s="137" t="s">
        <v>179</v>
      </c>
      <c r="C9" s="137"/>
      <c r="D9" s="137"/>
      <c r="E9" s="137"/>
      <c r="F9" s="137"/>
    </row>
    <row r="10" spans="1:9" s="29" customFormat="1" ht="15" customHeight="1">
      <c r="A10"/>
      <c r="B10" s="22"/>
      <c r="C10"/>
      <c r="D10"/>
      <c r="E10"/>
      <c r="F10"/>
    </row>
    <row r="11" spans="1:9" s="29" customFormat="1" ht="15" customHeight="1">
      <c r="A11"/>
      <c r="B11" s="22"/>
      <c r="C11"/>
      <c r="D11"/>
      <c r="E11"/>
      <c r="F11"/>
    </row>
    <row r="12" spans="1:9" ht="15" customHeight="1"/>
    <row r="13" spans="1:9" ht="18">
      <c r="I13" s="38" t="s">
        <v>282</v>
      </c>
    </row>
    <row r="14" spans="1:9" ht="15" customHeight="1"/>
    <row r="15" spans="1:9" ht="30.95" customHeight="1" thickBot="1">
      <c r="B15" s="132" t="s">
        <v>36</v>
      </c>
      <c r="C15" s="132"/>
      <c r="D15" s="132"/>
      <c r="E15" s="132"/>
      <c r="F15" s="132"/>
      <c r="G15" s="132"/>
      <c r="H15" s="132"/>
      <c r="I15" s="132"/>
    </row>
    <row r="16" spans="1:9" ht="80.099999999999994" customHeight="1" thickBot="1">
      <c r="B16" s="33"/>
      <c r="C16" s="33" t="s">
        <v>0</v>
      </c>
      <c r="D16" s="33" t="s">
        <v>1</v>
      </c>
      <c r="E16" s="33" t="s">
        <v>2</v>
      </c>
      <c r="F16" s="33" t="s">
        <v>231</v>
      </c>
      <c r="G16" s="33" t="s">
        <v>4</v>
      </c>
      <c r="H16" s="33" t="s">
        <v>233</v>
      </c>
      <c r="I16" s="33" t="s">
        <v>416</v>
      </c>
    </row>
    <row r="17" spans="2:15" ht="24.95" customHeight="1" thickBot="1">
      <c r="B17" s="36" t="s">
        <v>6</v>
      </c>
      <c r="C17" s="34">
        <f>+M30</f>
        <v>3454</v>
      </c>
      <c r="D17" s="34">
        <f>+M31</f>
        <v>3452</v>
      </c>
      <c r="E17" s="34">
        <f>+M32</f>
        <v>3455</v>
      </c>
      <c r="F17" s="34">
        <f>+M33</f>
        <v>3454</v>
      </c>
      <c r="G17" s="34">
        <f>+M34</f>
        <v>2254</v>
      </c>
      <c r="H17" s="34">
        <f>+M35</f>
        <v>2257</v>
      </c>
      <c r="I17" s="34">
        <f>SUM(C17:H17)</f>
        <v>18326</v>
      </c>
      <c r="M17" s="4"/>
    </row>
    <row r="18" spans="2:15" ht="24.95" customHeight="1" thickBot="1">
      <c r="B18" s="37" t="s">
        <v>171</v>
      </c>
      <c r="C18" s="35">
        <f>+M43</f>
        <v>3236</v>
      </c>
      <c r="D18" s="35">
        <f>+M44</f>
        <v>3550</v>
      </c>
      <c r="E18" s="35">
        <f>+M45</f>
        <v>3496</v>
      </c>
      <c r="F18" s="35">
        <f>+M46</f>
        <v>3381</v>
      </c>
      <c r="G18" s="35">
        <f>+M47</f>
        <v>1802</v>
      </c>
      <c r="H18" s="35">
        <f>+M48</f>
        <v>2318</v>
      </c>
      <c r="I18" s="35">
        <f t="shared" ref="I18:I21" si="0">SUM(C18:H18)</f>
        <v>17783</v>
      </c>
      <c r="M18" s="4"/>
    </row>
    <row r="19" spans="2:15" ht="24.95" customHeight="1" thickBot="1">
      <c r="B19" s="36" t="s">
        <v>157</v>
      </c>
      <c r="C19" s="34">
        <f>+M56</f>
        <v>7127</v>
      </c>
      <c r="D19" s="34">
        <f>+M57</f>
        <v>8217</v>
      </c>
      <c r="E19" s="34">
        <f>+M58</f>
        <v>7175</v>
      </c>
      <c r="F19" s="34">
        <f>+M59</f>
        <v>7671</v>
      </c>
      <c r="G19" s="34">
        <f>+M60</f>
        <v>4890</v>
      </c>
      <c r="H19" s="34">
        <f>+M61</f>
        <v>4964</v>
      </c>
      <c r="I19" s="34">
        <f t="shared" si="0"/>
        <v>40044</v>
      </c>
      <c r="M19" s="4"/>
    </row>
    <row r="20" spans="2:15" ht="24.95" customHeight="1" thickBot="1">
      <c r="B20" s="37" t="s">
        <v>9</v>
      </c>
      <c r="C20" s="35">
        <f>+M69</f>
        <v>24795</v>
      </c>
      <c r="D20" s="35">
        <f>+M70</f>
        <v>29029</v>
      </c>
      <c r="E20" s="35">
        <f>+M71</f>
        <v>25268</v>
      </c>
      <c r="F20" s="35">
        <f>+M72</f>
        <v>27898</v>
      </c>
      <c r="G20" s="35">
        <f>+M73</f>
        <v>21449</v>
      </c>
      <c r="H20" s="35">
        <f>+M74</f>
        <v>20880</v>
      </c>
      <c r="I20" s="35">
        <f t="shared" si="0"/>
        <v>149319</v>
      </c>
      <c r="M20" s="4"/>
    </row>
    <row r="21" spans="2:15" ht="24.95" customHeight="1" thickBot="1">
      <c r="B21" s="36" t="s">
        <v>10</v>
      </c>
      <c r="C21" s="34">
        <f>+M83</f>
        <v>1127</v>
      </c>
      <c r="D21" s="34">
        <f>+M84</f>
        <v>1029</v>
      </c>
      <c r="E21" s="34">
        <f>+M85</f>
        <v>1022</v>
      </c>
      <c r="F21" s="34">
        <f>+M86</f>
        <v>1013</v>
      </c>
      <c r="G21" s="34">
        <f>+M87</f>
        <v>1140</v>
      </c>
      <c r="H21" s="34">
        <f>+M88</f>
        <v>860</v>
      </c>
      <c r="I21" s="34">
        <f t="shared" si="0"/>
        <v>6191</v>
      </c>
      <c r="M21" s="4"/>
    </row>
    <row r="22" spans="2:15" ht="24.95" customHeight="1">
      <c r="B22" s="31" t="s">
        <v>223</v>
      </c>
    </row>
    <row r="23" spans="2:15">
      <c r="B23" s="12"/>
    </row>
    <row r="24" spans="2:15">
      <c r="B24" s="12"/>
    </row>
    <row r="25" spans="2:15">
      <c r="B25" s="12"/>
    </row>
    <row r="26" spans="2:15" ht="18">
      <c r="B26" s="12"/>
      <c r="M26" s="38" t="s">
        <v>283</v>
      </c>
    </row>
    <row r="28" spans="2:15" ht="30.95" customHeight="1" thickBot="1">
      <c r="B28" s="132" t="s">
        <v>6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2:15" ht="80.099999999999994" customHeight="1" thickBot="1">
      <c r="B29" s="53" t="s">
        <v>36</v>
      </c>
      <c r="C29" s="33" t="s">
        <v>154</v>
      </c>
      <c r="D29" s="33" t="s">
        <v>155</v>
      </c>
      <c r="E29" s="33" t="s">
        <v>156</v>
      </c>
      <c r="F29" s="33" t="s">
        <v>272</v>
      </c>
      <c r="G29" s="33" t="s">
        <v>340</v>
      </c>
      <c r="H29" s="33" t="s">
        <v>347</v>
      </c>
      <c r="I29" s="33" t="s">
        <v>357</v>
      </c>
      <c r="J29" s="33" t="s">
        <v>376</v>
      </c>
      <c r="K29" s="33" t="s">
        <v>404</v>
      </c>
      <c r="L29" s="33" t="s">
        <v>417</v>
      </c>
      <c r="M29" s="33" t="s">
        <v>416</v>
      </c>
    </row>
    <row r="30" spans="2:15" ht="24.95" customHeight="1" thickBot="1">
      <c r="B30" s="36" t="s">
        <v>0</v>
      </c>
      <c r="C30" s="34">
        <v>335</v>
      </c>
      <c r="D30" s="34">
        <v>299</v>
      </c>
      <c r="E30" s="34">
        <v>326</v>
      </c>
      <c r="F30" s="34">
        <v>223</v>
      </c>
      <c r="G30" s="34">
        <v>401</v>
      </c>
      <c r="H30" s="34">
        <v>369</v>
      </c>
      <c r="I30" s="34">
        <v>349</v>
      </c>
      <c r="J30" s="34">
        <v>413</v>
      </c>
      <c r="K30" s="34">
        <v>351</v>
      </c>
      <c r="L30" s="34">
        <v>388</v>
      </c>
      <c r="M30" s="34">
        <f>SUM(C30:L30)</f>
        <v>3454</v>
      </c>
      <c r="O30" s="4"/>
    </row>
    <row r="31" spans="2:15" ht="24.95" customHeight="1" thickBot="1">
      <c r="B31" s="37" t="s">
        <v>1</v>
      </c>
      <c r="C31" s="35">
        <v>335</v>
      </c>
      <c r="D31" s="35">
        <v>301</v>
      </c>
      <c r="E31" s="35">
        <v>324</v>
      </c>
      <c r="F31" s="35">
        <v>222</v>
      </c>
      <c r="G31" s="35">
        <v>400</v>
      </c>
      <c r="H31" s="35">
        <v>368</v>
      </c>
      <c r="I31" s="35">
        <v>349</v>
      </c>
      <c r="J31" s="35">
        <v>413</v>
      </c>
      <c r="K31" s="35">
        <v>351</v>
      </c>
      <c r="L31" s="35">
        <v>389</v>
      </c>
      <c r="M31" s="35">
        <f t="shared" ref="M31:M35" si="1">SUM(C31:L31)</f>
        <v>3452</v>
      </c>
      <c r="O31" s="4"/>
    </row>
    <row r="32" spans="2:15" ht="24.95" customHeight="1" thickBot="1">
      <c r="B32" s="36" t="s">
        <v>2</v>
      </c>
      <c r="C32" s="34">
        <v>335</v>
      </c>
      <c r="D32" s="34">
        <v>300</v>
      </c>
      <c r="E32" s="34">
        <v>326</v>
      </c>
      <c r="F32" s="34">
        <v>223</v>
      </c>
      <c r="G32" s="34">
        <v>400</v>
      </c>
      <c r="H32" s="34">
        <v>367</v>
      </c>
      <c r="I32" s="34">
        <v>350</v>
      </c>
      <c r="J32" s="34">
        <v>413</v>
      </c>
      <c r="K32" s="34">
        <v>351</v>
      </c>
      <c r="L32" s="34">
        <v>390</v>
      </c>
      <c r="M32" s="34">
        <f t="shared" si="1"/>
        <v>3455</v>
      </c>
      <c r="O32" s="4"/>
    </row>
    <row r="33" spans="2:15" ht="24.95" customHeight="1" thickBot="1">
      <c r="B33" s="37" t="s">
        <v>3</v>
      </c>
      <c r="C33" s="35">
        <v>336</v>
      </c>
      <c r="D33" s="35">
        <v>300</v>
      </c>
      <c r="E33" s="35">
        <v>325</v>
      </c>
      <c r="F33" s="35">
        <v>220</v>
      </c>
      <c r="G33" s="35">
        <v>402</v>
      </c>
      <c r="H33" s="35">
        <v>368</v>
      </c>
      <c r="I33" s="35">
        <v>350</v>
      </c>
      <c r="J33" s="35">
        <v>413</v>
      </c>
      <c r="K33" s="35">
        <v>350</v>
      </c>
      <c r="L33" s="35">
        <v>390</v>
      </c>
      <c r="M33" s="35">
        <f t="shared" si="1"/>
        <v>3454</v>
      </c>
      <c r="O33" s="4"/>
    </row>
    <row r="34" spans="2:15" ht="24.95" customHeight="1" thickBot="1">
      <c r="B34" s="36" t="s">
        <v>4</v>
      </c>
      <c r="C34" s="34">
        <v>206</v>
      </c>
      <c r="D34" s="34">
        <v>200</v>
      </c>
      <c r="E34" s="34">
        <v>205</v>
      </c>
      <c r="F34" s="34">
        <v>152</v>
      </c>
      <c r="G34" s="34">
        <v>264</v>
      </c>
      <c r="H34" s="34">
        <v>255</v>
      </c>
      <c r="I34" s="34">
        <v>224</v>
      </c>
      <c r="J34" s="34">
        <v>256</v>
      </c>
      <c r="K34" s="34">
        <v>237</v>
      </c>
      <c r="L34" s="34">
        <v>255</v>
      </c>
      <c r="M34" s="34">
        <f t="shared" si="1"/>
        <v>2254</v>
      </c>
      <c r="O34" s="4"/>
    </row>
    <row r="35" spans="2:15" ht="24.95" customHeight="1" thickBot="1">
      <c r="B35" s="37" t="s">
        <v>5</v>
      </c>
      <c r="C35" s="35">
        <v>208</v>
      </c>
      <c r="D35" s="35">
        <v>200</v>
      </c>
      <c r="E35" s="35">
        <v>204</v>
      </c>
      <c r="F35" s="35">
        <v>152</v>
      </c>
      <c r="G35" s="35">
        <v>267</v>
      </c>
      <c r="H35" s="35">
        <v>251</v>
      </c>
      <c r="I35" s="35">
        <v>227</v>
      </c>
      <c r="J35" s="35">
        <v>257</v>
      </c>
      <c r="K35" s="35">
        <v>236</v>
      </c>
      <c r="L35" s="35">
        <v>255</v>
      </c>
      <c r="M35" s="35">
        <f t="shared" si="1"/>
        <v>2257</v>
      </c>
    </row>
    <row r="36" spans="2:15">
      <c r="C36" s="77"/>
      <c r="D36" s="77"/>
      <c r="E36" s="77"/>
      <c r="F36" s="77"/>
      <c r="G36" s="77"/>
      <c r="H36" s="77"/>
    </row>
    <row r="39" spans="2:15" ht="18">
      <c r="B39" s="12"/>
      <c r="M39" s="38" t="s">
        <v>284</v>
      </c>
    </row>
    <row r="41" spans="2:15" ht="30.95" customHeight="1" thickBot="1">
      <c r="B41" s="132" t="s">
        <v>171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2:15" ht="80.099999999999994" customHeight="1" thickBot="1">
      <c r="B42" s="53" t="s">
        <v>36</v>
      </c>
      <c r="C42" s="33" t="s">
        <v>154</v>
      </c>
      <c r="D42" s="33" t="s">
        <v>155</v>
      </c>
      <c r="E42" s="33" t="s">
        <v>156</v>
      </c>
      <c r="F42" s="33" t="s">
        <v>272</v>
      </c>
      <c r="G42" s="33" t="s">
        <v>340</v>
      </c>
      <c r="H42" s="33" t="s">
        <v>347</v>
      </c>
      <c r="I42" s="33" t="s">
        <v>357</v>
      </c>
      <c r="J42" s="33" t="s">
        <v>376</v>
      </c>
      <c r="K42" s="33" t="s">
        <v>404</v>
      </c>
      <c r="L42" s="33" t="s">
        <v>417</v>
      </c>
      <c r="M42" s="33" t="s">
        <v>416</v>
      </c>
    </row>
    <row r="43" spans="2:15" ht="24.95" customHeight="1" thickBot="1">
      <c r="B43" s="36" t="s">
        <v>0</v>
      </c>
      <c r="C43" s="34">
        <v>279</v>
      </c>
      <c r="D43" s="34">
        <v>340</v>
      </c>
      <c r="E43" s="34">
        <v>357</v>
      </c>
      <c r="F43" s="34">
        <v>197</v>
      </c>
      <c r="G43" s="34">
        <v>352</v>
      </c>
      <c r="H43" s="34">
        <v>303</v>
      </c>
      <c r="I43" s="34">
        <v>321</v>
      </c>
      <c r="J43" s="34">
        <v>397</v>
      </c>
      <c r="K43" s="34">
        <v>318</v>
      </c>
      <c r="L43" s="34">
        <v>372</v>
      </c>
      <c r="M43" s="34">
        <f>SUM(C43:L43)</f>
        <v>3236</v>
      </c>
      <c r="N43" s="4"/>
    </row>
    <row r="44" spans="2:15" ht="24.95" customHeight="1" thickBot="1">
      <c r="B44" s="37" t="s">
        <v>1</v>
      </c>
      <c r="C44" s="35">
        <v>490</v>
      </c>
      <c r="D44" s="35">
        <v>379</v>
      </c>
      <c r="E44" s="35">
        <v>234</v>
      </c>
      <c r="F44" s="35">
        <v>137</v>
      </c>
      <c r="G44" s="35">
        <v>647</v>
      </c>
      <c r="H44" s="35">
        <v>364</v>
      </c>
      <c r="I44" s="35">
        <v>242</v>
      </c>
      <c r="J44" s="35">
        <v>454</v>
      </c>
      <c r="K44" s="35">
        <v>302</v>
      </c>
      <c r="L44" s="35">
        <v>301</v>
      </c>
      <c r="M44" s="35">
        <f t="shared" ref="M44:M48" si="2">SUM(C44:L44)</f>
        <v>3550</v>
      </c>
      <c r="N44" s="4"/>
    </row>
    <row r="45" spans="2:15" ht="24.95" customHeight="1" thickBot="1">
      <c r="B45" s="36" t="s">
        <v>2</v>
      </c>
      <c r="C45" s="34">
        <v>333</v>
      </c>
      <c r="D45" s="34">
        <v>355</v>
      </c>
      <c r="E45" s="34">
        <v>374</v>
      </c>
      <c r="F45" s="34">
        <v>200</v>
      </c>
      <c r="G45" s="34">
        <v>354</v>
      </c>
      <c r="H45" s="34">
        <v>333</v>
      </c>
      <c r="I45" s="34">
        <v>386</v>
      </c>
      <c r="J45" s="34">
        <v>401</v>
      </c>
      <c r="K45" s="34">
        <v>360</v>
      </c>
      <c r="L45" s="34">
        <v>400</v>
      </c>
      <c r="M45" s="34">
        <f t="shared" si="2"/>
        <v>3496</v>
      </c>
      <c r="N45" s="4"/>
    </row>
    <row r="46" spans="2:15" ht="24.95" customHeight="1" thickBot="1">
      <c r="B46" s="37" t="s">
        <v>3</v>
      </c>
      <c r="C46" s="35">
        <v>202</v>
      </c>
      <c r="D46" s="35">
        <v>370</v>
      </c>
      <c r="E46" s="35">
        <v>401</v>
      </c>
      <c r="F46" s="35">
        <v>326</v>
      </c>
      <c r="G46" s="35">
        <v>244</v>
      </c>
      <c r="H46" s="35">
        <v>317</v>
      </c>
      <c r="I46" s="35">
        <v>407</v>
      </c>
      <c r="J46" s="35">
        <v>412</v>
      </c>
      <c r="K46" s="35">
        <v>320</v>
      </c>
      <c r="L46" s="35">
        <v>382</v>
      </c>
      <c r="M46" s="35">
        <f t="shared" si="2"/>
        <v>3381</v>
      </c>
      <c r="N46" s="4"/>
    </row>
    <row r="47" spans="2:15" ht="24.95" customHeight="1" thickBot="1">
      <c r="B47" s="36" t="s">
        <v>4</v>
      </c>
      <c r="C47" s="34">
        <v>127</v>
      </c>
      <c r="D47" s="34">
        <v>161</v>
      </c>
      <c r="E47" s="34">
        <v>125</v>
      </c>
      <c r="F47" s="34">
        <v>100</v>
      </c>
      <c r="G47" s="34">
        <v>153</v>
      </c>
      <c r="H47" s="34">
        <v>176</v>
      </c>
      <c r="I47" s="34">
        <v>334</v>
      </c>
      <c r="J47" s="34">
        <v>194</v>
      </c>
      <c r="K47" s="34">
        <v>193</v>
      </c>
      <c r="L47" s="34">
        <v>239</v>
      </c>
      <c r="M47" s="34">
        <f t="shared" si="2"/>
        <v>1802</v>
      </c>
      <c r="N47" s="4"/>
    </row>
    <row r="48" spans="2:15" ht="24.95" customHeight="1" thickBot="1">
      <c r="B48" s="37" t="s">
        <v>5</v>
      </c>
      <c r="C48" s="35">
        <v>246</v>
      </c>
      <c r="D48" s="35">
        <v>178</v>
      </c>
      <c r="E48" s="35">
        <v>292</v>
      </c>
      <c r="F48" s="35">
        <v>143</v>
      </c>
      <c r="G48" s="35">
        <v>213</v>
      </c>
      <c r="H48" s="35">
        <v>237</v>
      </c>
      <c r="I48" s="35">
        <v>196</v>
      </c>
      <c r="J48" s="35">
        <v>337</v>
      </c>
      <c r="K48" s="35">
        <v>238</v>
      </c>
      <c r="L48" s="35">
        <v>238</v>
      </c>
      <c r="M48" s="35">
        <f t="shared" si="2"/>
        <v>2318</v>
      </c>
    </row>
    <row r="49" spans="2:14" ht="15" customHeight="1"/>
    <row r="50" spans="2:14">
      <c r="B50" s="12"/>
    </row>
    <row r="51" spans="2:14">
      <c r="B51" s="12"/>
    </row>
    <row r="52" spans="2:14" ht="18">
      <c r="B52" s="12"/>
      <c r="M52" s="38" t="s">
        <v>285</v>
      </c>
    </row>
    <row r="54" spans="2:14" ht="30.95" customHeight="1" thickBot="1">
      <c r="B54" s="132" t="s">
        <v>158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</row>
    <row r="55" spans="2:14" ht="80.099999999999994" customHeight="1" thickBot="1">
      <c r="B55" s="53" t="s">
        <v>36</v>
      </c>
      <c r="C55" s="33" t="s">
        <v>336</v>
      </c>
      <c r="D55" s="33" t="s">
        <v>337</v>
      </c>
      <c r="E55" s="33" t="s">
        <v>339</v>
      </c>
      <c r="F55" s="33" t="s">
        <v>338</v>
      </c>
      <c r="G55" s="33" t="s">
        <v>341</v>
      </c>
      <c r="H55" s="33" t="s">
        <v>348</v>
      </c>
      <c r="I55" s="33" t="s">
        <v>358</v>
      </c>
      <c r="J55" s="33" t="s">
        <v>379</v>
      </c>
      <c r="K55" s="33" t="s">
        <v>405</v>
      </c>
      <c r="L55" s="33" t="s">
        <v>427</v>
      </c>
      <c r="M55" s="33" t="s">
        <v>416</v>
      </c>
    </row>
    <row r="56" spans="2:14" ht="24.95" customHeight="1" thickBot="1">
      <c r="B56" s="36" t="s">
        <v>0</v>
      </c>
      <c r="C56" s="34">
        <v>1490</v>
      </c>
      <c r="D56" s="34">
        <v>2411</v>
      </c>
      <c r="E56" s="34">
        <v>3350</v>
      </c>
      <c r="F56" s="34">
        <v>3704</v>
      </c>
      <c r="G56" s="34">
        <v>4415</v>
      </c>
      <c r="H56" s="34">
        <v>4943</v>
      </c>
      <c r="I56" s="34">
        <v>5510</v>
      </c>
      <c r="J56" s="34">
        <v>6107</v>
      </c>
      <c r="K56" s="34">
        <v>6594</v>
      </c>
      <c r="L56" s="34">
        <v>7127</v>
      </c>
      <c r="M56" s="34">
        <f>+L56</f>
        <v>7127</v>
      </c>
      <c r="N56" s="4"/>
    </row>
    <row r="57" spans="2:14" ht="24.95" customHeight="1" thickBot="1">
      <c r="B57" s="37" t="s">
        <v>1</v>
      </c>
      <c r="C57" s="35">
        <v>1976</v>
      </c>
      <c r="D57" s="35">
        <v>3006</v>
      </c>
      <c r="E57" s="35">
        <v>3908</v>
      </c>
      <c r="F57" s="35">
        <v>4364</v>
      </c>
      <c r="G57" s="35">
        <v>5390</v>
      </c>
      <c r="H57" s="35">
        <v>6048</v>
      </c>
      <c r="I57" s="35">
        <v>6576</v>
      </c>
      <c r="J57" s="35">
        <v>7167</v>
      </c>
      <c r="K57" s="35">
        <v>7635</v>
      </c>
      <c r="L57" s="35">
        <v>8217</v>
      </c>
      <c r="M57" s="35">
        <f t="shared" ref="M57:M61" si="3">+L57</f>
        <v>8217</v>
      </c>
      <c r="N57" s="4"/>
    </row>
    <row r="58" spans="2:14" ht="24.95" customHeight="1" thickBot="1">
      <c r="B58" s="36" t="s">
        <v>2</v>
      </c>
      <c r="C58" s="34">
        <v>1496</v>
      </c>
      <c r="D58" s="34">
        <v>2516</v>
      </c>
      <c r="E58" s="34">
        <v>3458</v>
      </c>
      <c r="F58" s="34">
        <v>3889</v>
      </c>
      <c r="G58" s="34">
        <v>4568</v>
      </c>
      <c r="H58" s="34">
        <v>5156</v>
      </c>
      <c r="I58" s="34">
        <v>5693</v>
      </c>
      <c r="J58" s="34">
        <v>6229</v>
      </c>
      <c r="K58" s="34">
        <v>6675</v>
      </c>
      <c r="L58" s="34">
        <v>7175</v>
      </c>
      <c r="M58" s="34">
        <f t="shared" si="3"/>
        <v>7175</v>
      </c>
      <c r="N58" s="4"/>
    </row>
    <row r="59" spans="2:14" ht="24.95" customHeight="1" thickBot="1">
      <c r="B59" s="37" t="s">
        <v>3</v>
      </c>
      <c r="C59" s="35">
        <v>1493</v>
      </c>
      <c r="D59" s="35">
        <v>2583</v>
      </c>
      <c r="E59" s="35">
        <v>3587</v>
      </c>
      <c r="F59" s="35">
        <v>4120</v>
      </c>
      <c r="G59" s="35">
        <v>4715</v>
      </c>
      <c r="H59" s="35">
        <v>5306</v>
      </c>
      <c r="I59" s="35">
        <v>5957</v>
      </c>
      <c r="J59" s="35">
        <v>6580</v>
      </c>
      <c r="K59" s="35">
        <v>7149</v>
      </c>
      <c r="L59" s="35">
        <v>7671</v>
      </c>
      <c r="M59" s="35">
        <f t="shared" si="3"/>
        <v>7671</v>
      </c>
      <c r="N59" s="4"/>
    </row>
    <row r="60" spans="2:14" ht="24.95" customHeight="1" thickBot="1">
      <c r="B60" s="36" t="s">
        <v>4</v>
      </c>
      <c r="C60" s="34">
        <v>1099</v>
      </c>
      <c r="D60" s="34">
        <v>1769</v>
      </c>
      <c r="E60" s="34">
        <v>2346</v>
      </c>
      <c r="F60" s="34">
        <v>2608</v>
      </c>
      <c r="G60" s="34">
        <v>3031</v>
      </c>
      <c r="H60" s="34">
        <v>3396</v>
      </c>
      <c r="I60" s="34">
        <v>3865</v>
      </c>
      <c r="J60" s="34">
        <v>4218</v>
      </c>
      <c r="K60" s="34">
        <v>4572</v>
      </c>
      <c r="L60" s="34">
        <v>4890</v>
      </c>
      <c r="M60" s="34">
        <f t="shared" si="3"/>
        <v>4890</v>
      </c>
      <c r="N60" s="4"/>
    </row>
    <row r="61" spans="2:14" ht="24.95" customHeight="1" thickBot="1">
      <c r="B61" s="37" t="s">
        <v>5</v>
      </c>
      <c r="C61" s="35">
        <v>1136</v>
      </c>
      <c r="D61" s="35">
        <v>1710</v>
      </c>
      <c r="E61" s="35">
        <v>2325</v>
      </c>
      <c r="F61" s="35">
        <v>2606</v>
      </c>
      <c r="G61" s="35">
        <v>3052</v>
      </c>
      <c r="H61" s="35">
        <v>3505</v>
      </c>
      <c r="I61" s="35">
        <v>3830</v>
      </c>
      <c r="J61" s="35">
        <v>4304</v>
      </c>
      <c r="K61" s="35">
        <v>4648</v>
      </c>
      <c r="L61" s="35">
        <v>4964</v>
      </c>
      <c r="M61" s="35">
        <f t="shared" si="3"/>
        <v>4964</v>
      </c>
    </row>
    <row r="62" spans="2:14" ht="24.95" customHeight="1">
      <c r="B62" s="31" t="s">
        <v>222</v>
      </c>
    </row>
    <row r="63" spans="2:14">
      <c r="B63" s="12"/>
    </row>
    <row r="64" spans="2:14">
      <c r="B64" s="12"/>
    </row>
    <row r="65" spans="2:14" ht="18">
      <c r="B65" s="12"/>
      <c r="M65" s="38" t="s">
        <v>286</v>
      </c>
    </row>
    <row r="67" spans="2:14" ht="30.95" customHeight="1" thickBot="1">
      <c r="B67" s="132" t="s">
        <v>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2:14" ht="80.099999999999994" customHeight="1" thickBot="1">
      <c r="B68" s="53" t="s">
        <v>36</v>
      </c>
      <c r="C68" s="33" t="s">
        <v>154</v>
      </c>
      <c r="D68" s="33" t="s">
        <v>155</v>
      </c>
      <c r="E68" s="33" t="s">
        <v>156</v>
      </c>
      <c r="F68" s="33" t="s">
        <v>272</v>
      </c>
      <c r="G68" s="33" t="s">
        <v>340</v>
      </c>
      <c r="H68" s="33" t="s">
        <v>347</v>
      </c>
      <c r="I68" s="33" t="s">
        <v>357</v>
      </c>
      <c r="J68" s="33" t="s">
        <v>376</v>
      </c>
      <c r="K68" s="33" t="s">
        <v>404</v>
      </c>
      <c r="L68" s="33" t="s">
        <v>417</v>
      </c>
      <c r="M68" s="33" t="s">
        <v>416</v>
      </c>
    </row>
    <row r="69" spans="2:14" ht="24.95" customHeight="1" thickBot="1">
      <c r="B69" s="36" t="s">
        <v>0</v>
      </c>
      <c r="C69" s="34">
        <v>2422</v>
      </c>
      <c r="D69" s="34">
        <v>2483</v>
      </c>
      <c r="E69" s="34">
        <v>2881</v>
      </c>
      <c r="F69" s="34">
        <v>1476</v>
      </c>
      <c r="G69" s="34">
        <v>2497</v>
      </c>
      <c r="H69" s="34">
        <v>2420</v>
      </c>
      <c r="I69" s="34">
        <v>2357</v>
      </c>
      <c r="J69" s="34">
        <v>2641</v>
      </c>
      <c r="K69" s="34">
        <v>2776</v>
      </c>
      <c r="L69" s="34">
        <v>2842</v>
      </c>
      <c r="M69" s="34">
        <f>SUM(C69:L69)</f>
        <v>24795</v>
      </c>
      <c r="N69" s="4"/>
    </row>
    <row r="70" spans="2:14" ht="24.95" customHeight="1" thickBot="1">
      <c r="B70" s="37" t="s">
        <v>1</v>
      </c>
      <c r="C70" s="35">
        <v>3509</v>
      </c>
      <c r="D70" s="35">
        <v>2785</v>
      </c>
      <c r="E70" s="35">
        <v>2972</v>
      </c>
      <c r="F70" s="35">
        <v>1792</v>
      </c>
      <c r="G70" s="35">
        <v>3183</v>
      </c>
      <c r="H70" s="35">
        <v>2635</v>
      </c>
      <c r="I70" s="35">
        <v>2755</v>
      </c>
      <c r="J70" s="35">
        <v>2997</v>
      </c>
      <c r="K70" s="35">
        <v>3189</v>
      </c>
      <c r="L70" s="35">
        <v>3212</v>
      </c>
      <c r="M70" s="35">
        <f t="shared" ref="M70:M74" si="4">SUM(C70:L70)</f>
        <v>29029</v>
      </c>
      <c r="N70" s="4"/>
    </row>
    <row r="71" spans="2:14" ht="24.95" customHeight="1" thickBot="1">
      <c r="B71" s="36" t="s">
        <v>2</v>
      </c>
      <c r="C71" s="34">
        <v>2485</v>
      </c>
      <c r="D71" s="34">
        <v>2487</v>
      </c>
      <c r="E71" s="34">
        <v>2717</v>
      </c>
      <c r="F71" s="34">
        <v>1656</v>
      </c>
      <c r="G71" s="34">
        <v>2506</v>
      </c>
      <c r="H71" s="34">
        <v>2508</v>
      </c>
      <c r="I71" s="34">
        <v>2514</v>
      </c>
      <c r="J71" s="34">
        <v>2867</v>
      </c>
      <c r="K71" s="34">
        <v>2564</v>
      </c>
      <c r="L71" s="34">
        <v>2964</v>
      </c>
      <c r="M71" s="34">
        <f t="shared" si="4"/>
        <v>25268</v>
      </c>
      <c r="N71" s="4"/>
    </row>
    <row r="72" spans="2:14" ht="24.95" customHeight="1" thickBot="1">
      <c r="B72" s="37" t="s">
        <v>3</v>
      </c>
      <c r="C72" s="35">
        <v>2525</v>
      </c>
      <c r="D72" s="35">
        <v>2858</v>
      </c>
      <c r="E72" s="35">
        <v>3123</v>
      </c>
      <c r="F72" s="35">
        <v>1904</v>
      </c>
      <c r="G72" s="35">
        <v>2603</v>
      </c>
      <c r="H72" s="35">
        <v>2825</v>
      </c>
      <c r="I72" s="35">
        <v>2624</v>
      </c>
      <c r="J72" s="35">
        <v>2705</v>
      </c>
      <c r="K72" s="35">
        <v>3251</v>
      </c>
      <c r="L72" s="35">
        <v>3480</v>
      </c>
      <c r="M72" s="35">
        <f t="shared" si="4"/>
        <v>27898</v>
      </c>
      <c r="N72" s="4"/>
    </row>
    <row r="73" spans="2:14" ht="24.95" customHeight="1" thickBot="1">
      <c r="B73" s="36" t="s">
        <v>4</v>
      </c>
      <c r="C73" s="34">
        <v>2125</v>
      </c>
      <c r="D73" s="34">
        <v>2213</v>
      </c>
      <c r="E73" s="34">
        <v>2316</v>
      </c>
      <c r="F73" s="34">
        <v>1303</v>
      </c>
      <c r="G73" s="34">
        <v>2060</v>
      </c>
      <c r="H73" s="34">
        <v>2014</v>
      </c>
      <c r="I73" s="34">
        <v>2345</v>
      </c>
      <c r="J73" s="34">
        <v>2215</v>
      </c>
      <c r="K73" s="34">
        <v>2343</v>
      </c>
      <c r="L73" s="34">
        <v>2515</v>
      </c>
      <c r="M73" s="34">
        <f t="shared" si="4"/>
        <v>21449</v>
      </c>
      <c r="N73" s="4"/>
    </row>
    <row r="74" spans="2:14" ht="24.95" customHeight="1" thickBot="1">
      <c r="B74" s="37" t="s">
        <v>5</v>
      </c>
      <c r="C74" s="35">
        <v>2164</v>
      </c>
      <c r="D74" s="35">
        <v>1782</v>
      </c>
      <c r="E74" s="35">
        <v>2184</v>
      </c>
      <c r="F74" s="35">
        <v>1421</v>
      </c>
      <c r="G74" s="35">
        <v>2028</v>
      </c>
      <c r="H74" s="35">
        <v>1958</v>
      </c>
      <c r="I74" s="35">
        <v>2123</v>
      </c>
      <c r="J74" s="35">
        <v>2316</v>
      </c>
      <c r="K74" s="35">
        <v>2309</v>
      </c>
      <c r="L74" s="35">
        <v>2595</v>
      </c>
      <c r="M74" s="35">
        <f t="shared" si="4"/>
        <v>20880</v>
      </c>
    </row>
    <row r="79" spans="2:14" ht="18">
      <c r="B79" s="12"/>
      <c r="M79" s="38" t="s">
        <v>287</v>
      </c>
    </row>
    <row r="81" spans="2:14" ht="30.95" customHeight="1" thickBot="1">
      <c r="B81" s="132" t="s">
        <v>172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2:14" ht="80.099999999999994" customHeight="1" thickBot="1">
      <c r="B82" s="53" t="s">
        <v>36</v>
      </c>
      <c r="C82" s="33" t="s">
        <v>154</v>
      </c>
      <c r="D82" s="33" t="s">
        <v>155</v>
      </c>
      <c r="E82" s="33" t="s">
        <v>156</v>
      </c>
      <c r="F82" s="33" t="s">
        <v>272</v>
      </c>
      <c r="G82" s="33" t="s">
        <v>340</v>
      </c>
      <c r="H82" s="33" t="s">
        <v>347</v>
      </c>
      <c r="I82" s="33" t="s">
        <v>357</v>
      </c>
      <c r="J82" s="33" t="s">
        <v>376</v>
      </c>
      <c r="K82" s="33" t="s">
        <v>404</v>
      </c>
      <c r="L82" s="33" t="s">
        <v>417</v>
      </c>
      <c r="M82" s="33" t="s">
        <v>416</v>
      </c>
    </row>
    <row r="83" spans="2:14" ht="24.95" customHeight="1" thickBot="1">
      <c r="B83" s="36" t="s">
        <v>0</v>
      </c>
      <c r="C83" s="34">
        <v>92</v>
      </c>
      <c r="D83" s="34">
        <v>146</v>
      </c>
      <c r="E83" s="34">
        <v>127</v>
      </c>
      <c r="F83" s="34">
        <v>66</v>
      </c>
      <c r="G83" s="34">
        <v>84</v>
      </c>
      <c r="H83" s="34">
        <v>103</v>
      </c>
      <c r="I83" s="34">
        <v>134</v>
      </c>
      <c r="J83" s="34">
        <v>117</v>
      </c>
      <c r="K83" s="34">
        <v>109</v>
      </c>
      <c r="L83" s="34">
        <v>149</v>
      </c>
      <c r="M83" s="34">
        <f>SUM(C83:L83)</f>
        <v>1127</v>
      </c>
      <c r="N83" s="4"/>
    </row>
    <row r="84" spans="2:14" ht="24.95" customHeight="1" thickBot="1">
      <c r="B84" s="37" t="s">
        <v>1</v>
      </c>
      <c r="C84" s="35">
        <v>104</v>
      </c>
      <c r="D84" s="35">
        <v>137</v>
      </c>
      <c r="E84" s="35">
        <v>99</v>
      </c>
      <c r="F84" s="35">
        <v>60</v>
      </c>
      <c r="G84" s="35">
        <v>99</v>
      </c>
      <c r="H84" s="35">
        <v>98</v>
      </c>
      <c r="I84" s="35">
        <v>102</v>
      </c>
      <c r="J84" s="35">
        <v>114</v>
      </c>
      <c r="K84" s="35">
        <v>101</v>
      </c>
      <c r="L84" s="35">
        <v>115</v>
      </c>
      <c r="M84" s="35">
        <f t="shared" ref="M84:M88" si="5">SUM(C84:L84)</f>
        <v>1029</v>
      </c>
      <c r="N84" s="4"/>
    </row>
    <row r="85" spans="2:14" ht="24.95" customHeight="1" thickBot="1">
      <c r="B85" s="36" t="s">
        <v>2</v>
      </c>
      <c r="C85" s="34">
        <v>106</v>
      </c>
      <c r="D85" s="34">
        <v>141</v>
      </c>
      <c r="E85" s="34">
        <v>123</v>
      </c>
      <c r="F85" s="34">
        <v>50</v>
      </c>
      <c r="G85" s="34">
        <v>99</v>
      </c>
      <c r="H85" s="34">
        <v>117</v>
      </c>
      <c r="I85" s="34">
        <v>108</v>
      </c>
      <c r="J85" s="34">
        <v>102</v>
      </c>
      <c r="K85" s="34">
        <v>67</v>
      </c>
      <c r="L85" s="34">
        <v>109</v>
      </c>
      <c r="M85" s="34">
        <f t="shared" si="5"/>
        <v>1022</v>
      </c>
      <c r="N85" s="4"/>
    </row>
    <row r="86" spans="2:14" ht="24.95" customHeight="1" thickBot="1">
      <c r="B86" s="37" t="s">
        <v>3</v>
      </c>
      <c r="C86" s="35">
        <v>117</v>
      </c>
      <c r="D86" s="35">
        <v>123</v>
      </c>
      <c r="E86" s="35">
        <v>68</v>
      </c>
      <c r="F86" s="35">
        <v>63</v>
      </c>
      <c r="G86" s="35">
        <v>114</v>
      </c>
      <c r="H86" s="35">
        <v>114</v>
      </c>
      <c r="I86" s="35">
        <v>120</v>
      </c>
      <c r="J86" s="35">
        <v>71</v>
      </c>
      <c r="K86" s="35">
        <v>76</v>
      </c>
      <c r="L86" s="35">
        <v>147</v>
      </c>
      <c r="M86" s="35">
        <f t="shared" si="5"/>
        <v>1013</v>
      </c>
      <c r="N86" s="4"/>
    </row>
    <row r="87" spans="2:14" ht="24.95" customHeight="1" thickBot="1">
      <c r="B87" s="36" t="s">
        <v>4</v>
      </c>
      <c r="C87" s="34">
        <v>104</v>
      </c>
      <c r="D87" s="34">
        <v>116</v>
      </c>
      <c r="E87" s="34">
        <v>85</v>
      </c>
      <c r="F87" s="34">
        <v>63</v>
      </c>
      <c r="G87" s="34">
        <v>117</v>
      </c>
      <c r="H87" s="34">
        <v>119</v>
      </c>
      <c r="I87" s="34">
        <v>153</v>
      </c>
      <c r="J87" s="34">
        <v>139</v>
      </c>
      <c r="K87" s="34">
        <v>109</v>
      </c>
      <c r="L87" s="34">
        <v>135</v>
      </c>
      <c r="M87" s="34">
        <f t="shared" si="5"/>
        <v>1140</v>
      </c>
      <c r="N87" s="4"/>
    </row>
    <row r="88" spans="2:14" ht="24.95" customHeight="1" thickBot="1">
      <c r="B88" s="37" t="s">
        <v>5</v>
      </c>
      <c r="C88" s="35">
        <v>68</v>
      </c>
      <c r="D88" s="35">
        <v>87</v>
      </c>
      <c r="E88" s="35">
        <v>74</v>
      </c>
      <c r="F88" s="35">
        <v>39</v>
      </c>
      <c r="G88" s="35">
        <v>72</v>
      </c>
      <c r="H88" s="35">
        <v>92</v>
      </c>
      <c r="I88" s="35">
        <v>108</v>
      </c>
      <c r="J88" s="35">
        <v>108</v>
      </c>
      <c r="K88" s="35">
        <v>88</v>
      </c>
      <c r="L88" s="35">
        <v>124</v>
      </c>
      <c r="M88" s="35">
        <f t="shared" si="5"/>
        <v>860</v>
      </c>
    </row>
    <row r="92" spans="2:14" ht="18">
      <c r="B92" s="12"/>
      <c r="M92" s="38" t="s">
        <v>288</v>
      </c>
    </row>
    <row r="94" spans="2:14" ht="30.95" customHeight="1" thickBot="1">
      <c r="B94" s="132" t="s">
        <v>37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2:14" ht="80.099999999999994" customHeight="1" thickBot="1">
      <c r="B95" s="53" t="s">
        <v>18</v>
      </c>
      <c r="C95" s="33" t="s">
        <v>154</v>
      </c>
      <c r="D95" s="33" t="s">
        <v>155</v>
      </c>
      <c r="E95" s="33" t="s">
        <v>156</v>
      </c>
      <c r="F95" s="33" t="s">
        <v>272</v>
      </c>
      <c r="G95" s="33" t="s">
        <v>340</v>
      </c>
      <c r="H95" s="33" t="s">
        <v>347</v>
      </c>
      <c r="I95" s="33" t="s">
        <v>357</v>
      </c>
      <c r="J95" s="33" t="s">
        <v>376</v>
      </c>
      <c r="K95" s="33" t="s">
        <v>404</v>
      </c>
      <c r="L95" s="33" t="s">
        <v>417</v>
      </c>
      <c r="M95" s="33" t="s">
        <v>416</v>
      </c>
    </row>
    <row r="96" spans="2:14" ht="24.95" customHeight="1" thickBot="1">
      <c r="B96" s="36" t="s">
        <v>38</v>
      </c>
      <c r="C96" s="34">
        <v>1487</v>
      </c>
      <c r="D96" s="34">
        <v>1485</v>
      </c>
      <c r="E96" s="34">
        <v>1586</v>
      </c>
      <c r="F96" s="34">
        <v>1079</v>
      </c>
      <c r="G96" s="34">
        <v>1828</v>
      </c>
      <c r="H96" s="34">
        <v>1652</v>
      </c>
      <c r="I96" s="34">
        <v>1728</v>
      </c>
      <c r="J96" s="34">
        <v>2049</v>
      </c>
      <c r="K96" s="34">
        <v>1585</v>
      </c>
      <c r="L96" s="34">
        <v>1884</v>
      </c>
      <c r="M96" s="34">
        <f>SUM(C96:L96)</f>
        <v>16363</v>
      </c>
      <c r="N96" s="11"/>
    </row>
    <row r="97" spans="2:14" ht="24.95" customHeight="1" thickBot="1">
      <c r="B97" s="37" t="s">
        <v>13</v>
      </c>
      <c r="C97" s="35">
        <v>0</v>
      </c>
      <c r="D97" s="35">
        <v>0</v>
      </c>
      <c r="E97" s="35">
        <v>0</v>
      </c>
      <c r="F97" s="35">
        <v>0</v>
      </c>
      <c r="G97" s="35">
        <v>2</v>
      </c>
      <c r="H97" s="35">
        <v>2</v>
      </c>
      <c r="I97" s="35">
        <v>0</v>
      </c>
      <c r="J97" s="35">
        <v>0</v>
      </c>
      <c r="K97" s="35">
        <v>0</v>
      </c>
      <c r="L97" s="35">
        <v>1</v>
      </c>
      <c r="M97" s="35">
        <f t="shared" ref="M97:M104" si="6">SUM(C97:L97)</f>
        <v>5</v>
      </c>
      <c r="N97" s="11"/>
    </row>
    <row r="98" spans="2:14" ht="24.95" customHeight="1" thickBot="1">
      <c r="B98" s="36" t="s">
        <v>161</v>
      </c>
      <c r="C98" s="34">
        <v>185</v>
      </c>
      <c r="D98" s="34">
        <v>17</v>
      </c>
      <c r="E98" s="34">
        <v>32</v>
      </c>
      <c r="F98" s="34">
        <v>27</v>
      </c>
      <c r="G98" s="34">
        <v>171</v>
      </c>
      <c r="H98" s="34">
        <v>183</v>
      </c>
      <c r="I98" s="34">
        <v>20</v>
      </c>
      <c r="J98" s="34">
        <v>15</v>
      </c>
      <c r="K98" s="34">
        <v>168</v>
      </c>
      <c r="L98" s="34">
        <v>57</v>
      </c>
      <c r="M98" s="34">
        <f t="shared" si="6"/>
        <v>875</v>
      </c>
      <c r="N98" s="11"/>
    </row>
    <row r="99" spans="2:14" ht="24.95" customHeight="1" thickBot="1">
      <c r="B99" s="37" t="s">
        <v>41</v>
      </c>
      <c r="C99" s="35">
        <v>1</v>
      </c>
      <c r="D99" s="35">
        <v>0</v>
      </c>
      <c r="E99" s="35">
        <v>0</v>
      </c>
      <c r="F99" s="35">
        <v>2</v>
      </c>
      <c r="G99" s="35">
        <v>3</v>
      </c>
      <c r="H99" s="35">
        <v>5</v>
      </c>
      <c r="I99" s="35">
        <v>2</v>
      </c>
      <c r="J99" s="35">
        <v>15</v>
      </c>
      <c r="K99" s="35">
        <v>7</v>
      </c>
      <c r="L99" s="35">
        <v>12</v>
      </c>
      <c r="M99" s="35">
        <f t="shared" si="6"/>
        <v>47</v>
      </c>
      <c r="N99" s="11"/>
    </row>
    <row r="100" spans="2:14" ht="24.95" customHeight="1" thickBot="1">
      <c r="B100" s="36" t="s">
        <v>40</v>
      </c>
      <c r="C100" s="34">
        <v>65</v>
      </c>
      <c r="D100" s="34">
        <v>80</v>
      </c>
      <c r="E100" s="34">
        <v>70</v>
      </c>
      <c r="F100" s="34">
        <v>72</v>
      </c>
      <c r="G100" s="34">
        <v>95</v>
      </c>
      <c r="H100" s="34">
        <v>118</v>
      </c>
      <c r="I100" s="34">
        <v>82</v>
      </c>
      <c r="J100" s="34">
        <v>67</v>
      </c>
      <c r="K100" s="34">
        <v>95</v>
      </c>
      <c r="L100" s="34">
        <v>89</v>
      </c>
      <c r="M100" s="34">
        <f t="shared" si="6"/>
        <v>833</v>
      </c>
      <c r="N100"/>
    </row>
    <row r="101" spans="2:14" ht="24.95" customHeight="1" thickBot="1">
      <c r="B101" s="37" t="s">
        <v>39</v>
      </c>
      <c r="C101" s="35">
        <v>16</v>
      </c>
      <c r="D101" s="35">
        <v>18</v>
      </c>
      <c r="E101" s="35">
        <v>16</v>
      </c>
      <c r="F101" s="35">
        <v>5</v>
      </c>
      <c r="G101" s="35">
        <v>29</v>
      </c>
      <c r="H101" s="35">
        <v>17</v>
      </c>
      <c r="I101" s="35">
        <v>17</v>
      </c>
      <c r="J101" s="35">
        <v>18</v>
      </c>
      <c r="K101" s="35">
        <v>21</v>
      </c>
      <c r="L101" s="35">
        <v>20</v>
      </c>
      <c r="M101" s="35">
        <f t="shared" si="6"/>
        <v>177</v>
      </c>
      <c r="N101" s="11"/>
    </row>
    <row r="102" spans="2:14" ht="24.95" customHeight="1" thickBot="1">
      <c r="B102" s="36" t="s">
        <v>162</v>
      </c>
      <c r="C102" s="34">
        <v>1</v>
      </c>
      <c r="D102" s="34">
        <v>0</v>
      </c>
      <c r="E102" s="34">
        <v>6</v>
      </c>
      <c r="F102" s="34">
        <v>4</v>
      </c>
      <c r="G102" s="34">
        <v>5</v>
      </c>
      <c r="H102" s="34">
        <v>0</v>
      </c>
      <c r="I102" s="34">
        <v>0</v>
      </c>
      <c r="J102" s="34">
        <v>0</v>
      </c>
      <c r="K102" s="34">
        <v>0</v>
      </c>
      <c r="L102" s="34">
        <v>2</v>
      </c>
      <c r="M102" s="34">
        <f t="shared" si="6"/>
        <v>18</v>
      </c>
      <c r="N102" s="11"/>
    </row>
    <row r="103" spans="2:14" ht="24.95" customHeight="1" thickBot="1">
      <c r="B103" s="37" t="s">
        <v>35</v>
      </c>
      <c r="C103" s="35">
        <v>0</v>
      </c>
      <c r="D103" s="35">
        <v>0</v>
      </c>
      <c r="E103" s="35">
        <v>0</v>
      </c>
      <c r="F103" s="35">
        <v>3</v>
      </c>
      <c r="G103" s="35">
        <v>1</v>
      </c>
      <c r="H103" s="35">
        <v>1</v>
      </c>
      <c r="I103" s="35">
        <v>0</v>
      </c>
      <c r="J103" s="35">
        <v>1</v>
      </c>
      <c r="K103" s="35">
        <v>0</v>
      </c>
      <c r="L103" s="35">
        <v>2</v>
      </c>
      <c r="M103" s="35">
        <f t="shared" si="6"/>
        <v>8</v>
      </c>
      <c r="N103" s="11"/>
    </row>
    <row r="104" spans="2:14" ht="24.95" customHeight="1" thickBot="1">
      <c r="B104" s="74" t="s">
        <v>28</v>
      </c>
      <c r="C104" s="75">
        <f t="shared" ref="C104:E104" si="7">SUM(C96:C103)</f>
        <v>1755</v>
      </c>
      <c r="D104" s="75">
        <f t="shared" si="7"/>
        <v>1600</v>
      </c>
      <c r="E104" s="75">
        <f t="shared" si="7"/>
        <v>1710</v>
      </c>
      <c r="F104" s="75">
        <f t="shared" ref="F104:L104" si="8">SUM(F96:F103)</f>
        <v>1192</v>
      </c>
      <c r="G104" s="75">
        <f t="shared" si="8"/>
        <v>2134</v>
      </c>
      <c r="H104" s="75">
        <f t="shared" si="8"/>
        <v>1978</v>
      </c>
      <c r="I104" s="75">
        <f t="shared" si="8"/>
        <v>1849</v>
      </c>
      <c r="J104" s="75">
        <f t="shared" si="8"/>
        <v>2165</v>
      </c>
      <c r="K104" s="75">
        <f t="shared" si="8"/>
        <v>1876</v>
      </c>
      <c r="L104" s="75">
        <f t="shared" si="8"/>
        <v>2067</v>
      </c>
      <c r="M104" s="75">
        <f t="shared" si="6"/>
        <v>18326</v>
      </c>
    </row>
    <row r="105" spans="2:14" ht="24.95" customHeight="1">
      <c r="B105" s="12" t="s">
        <v>220</v>
      </c>
      <c r="F105" s="38"/>
    </row>
    <row r="106" spans="2:14" ht="15" customHeight="1"/>
    <row r="107" spans="2:14" ht="15" customHeight="1">
      <c r="B107" s="12"/>
    </row>
    <row r="108" spans="2:14" ht="15" customHeight="1"/>
    <row r="109" spans="2:14" ht="18">
      <c r="I109" s="38" t="s">
        <v>289</v>
      </c>
    </row>
    <row r="111" spans="2:14" ht="30.95" customHeight="1" thickBot="1">
      <c r="B111" s="132" t="s">
        <v>176</v>
      </c>
      <c r="C111" s="132"/>
      <c r="D111" s="132"/>
      <c r="E111" s="132"/>
      <c r="F111" s="132"/>
      <c r="G111" s="132"/>
      <c r="H111" s="132"/>
      <c r="I111" s="132"/>
    </row>
    <row r="112" spans="2:14" ht="80.099999999999994" customHeight="1" thickBot="1">
      <c r="B112" s="53" t="s">
        <v>19</v>
      </c>
      <c r="C112" s="33" t="s">
        <v>0</v>
      </c>
      <c r="D112" s="33" t="s">
        <v>1</v>
      </c>
      <c r="E112" s="33" t="s">
        <v>2</v>
      </c>
      <c r="F112" s="33" t="s">
        <v>232</v>
      </c>
      <c r="G112" s="33" t="s">
        <v>4</v>
      </c>
      <c r="H112" s="33" t="s">
        <v>234</v>
      </c>
      <c r="I112" s="33" t="s">
        <v>416</v>
      </c>
    </row>
    <row r="113" spans="2:9" ht="24.95" customHeight="1" thickBot="1">
      <c r="B113" s="36" t="s">
        <v>20</v>
      </c>
      <c r="C113" s="34">
        <v>366</v>
      </c>
      <c r="D113" s="34">
        <v>431</v>
      </c>
      <c r="E113" s="34">
        <v>393</v>
      </c>
      <c r="F113" s="34">
        <v>382</v>
      </c>
      <c r="G113" s="34">
        <v>320</v>
      </c>
      <c r="H113" s="34">
        <v>325</v>
      </c>
      <c r="I113" s="34">
        <f>SUM(C113:H113)</f>
        <v>2217</v>
      </c>
    </row>
    <row r="114" spans="2:9" ht="24.95" customHeight="1" thickBot="1">
      <c r="B114" s="37" t="s">
        <v>159</v>
      </c>
      <c r="C114" s="35">
        <v>313</v>
      </c>
      <c r="D114" s="35">
        <v>322</v>
      </c>
      <c r="E114" s="35">
        <v>292</v>
      </c>
      <c r="F114" s="35">
        <v>363</v>
      </c>
      <c r="G114" s="35">
        <v>300</v>
      </c>
      <c r="H114" s="35">
        <v>265</v>
      </c>
      <c r="I114" s="35">
        <f t="shared" ref="I114:I123" si="9">SUM(C114:H114)</f>
        <v>1855</v>
      </c>
    </row>
    <row r="115" spans="2:9" ht="24.95" customHeight="1" thickBot="1">
      <c r="B115" s="36" t="s">
        <v>21</v>
      </c>
      <c r="C115" s="34">
        <v>998</v>
      </c>
      <c r="D115" s="34">
        <v>1500</v>
      </c>
      <c r="E115" s="34">
        <v>1106</v>
      </c>
      <c r="F115" s="34">
        <v>1258</v>
      </c>
      <c r="G115" s="34">
        <v>522</v>
      </c>
      <c r="H115" s="34">
        <v>647</v>
      </c>
      <c r="I115" s="34">
        <f t="shared" si="9"/>
        <v>6031</v>
      </c>
    </row>
    <row r="116" spans="2:9" ht="24.95" customHeight="1" thickBot="1">
      <c r="B116" s="37" t="s">
        <v>22</v>
      </c>
      <c r="C116" s="35">
        <v>68</v>
      </c>
      <c r="D116" s="35">
        <v>59</v>
      </c>
      <c r="E116" s="35">
        <v>107</v>
      </c>
      <c r="F116" s="35">
        <v>53</v>
      </c>
      <c r="G116" s="35">
        <v>52</v>
      </c>
      <c r="H116" s="35">
        <v>51</v>
      </c>
      <c r="I116" s="35">
        <f t="shared" si="9"/>
        <v>390</v>
      </c>
    </row>
    <row r="117" spans="2:9" ht="24.95" customHeight="1" thickBot="1">
      <c r="B117" s="36" t="s">
        <v>23</v>
      </c>
      <c r="C117" s="34">
        <v>872</v>
      </c>
      <c r="D117" s="34">
        <v>913</v>
      </c>
      <c r="E117" s="34">
        <v>658</v>
      </c>
      <c r="F117" s="34">
        <v>823</v>
      </c>
      <c r="G117" s="34">
        <v>388</v>
      </c>
      <c r="H117" s="34">
        <v>424</v>
      </c>
      <c r="I117" s="34">
        <f t="shared" si="9"/>
        <v>4078</v>
      </c>
    </row>
    <row r="118" spans="2:9" ht="24.95" customHeight="1" thickBot="1">
      <c r="B118" s="37" t="s">
        <v>24</v>
      </c>
      <c r="C118" s="35">
        <v>1</v>
      </c>
      <c r="D118" s="35">
        <v>4</v>
      </c>
      <c r="E118" s="35">
        <v>5</v>
      </c>
      <c r="F118" s="35">
        <v>4</v>
      </c>
      <c r="G118" s="35">
        <v>1</v>
      </c>
      <c r="H118" s="35">
        <v>0</v>
      </c>
      <c r="I118" s="35">
        <f t="shared" si="9"/>
        <v>15</v>
      </c>
    </row>
    <row r="119" spans="2:9" ht="24.95" customHeight="1" thickBot="1">
      <c r="B119" s="36" t="s">
        <v>25</v>
      </c>
      <c r="C119" s="34">
        <v>22</v>
      </c>
      <c r="D119" s="34">
        <v>2</v>
      </c>
      <c r="E119" s="34">
        <v>1</v>
      </c>
      <c r="F119" s="34">
        <v>5</v>
      </c>
      <c r="G119" s="34">
        <v>2</v>
      </c>
      <c r="H119" s="34">
        <v>1</v>
      </c>
      <c r="I119" s="34">
        <f t="shared" si="9"/>
        <v>33</v>
      </c>
    </row>
    <row r="120" spans="2:9" ht="24.95" customHeight="1" thickBot="1">
      <c r="B120" s="37" t="s">
        <v>26</v>
      </c>
      <c r="C120" s="35">
        <v>379</v>
      </c>
      <c r="D120" s="35">
        <v>66</v>
      </c>
      <c r="E120" s="35">
        <v>15</v>
      </c>
      <c r="F120" s="35">
        <v>243</v>
      </c>
      <c r="G120" s="35">
        <v>115</v>
      </c>
      <c r="H120" s="35">
        <v>434</v>
      </c>
      <c r="I120" s="35">
        <f t="shared" si="9"/>
        <v>1252</v>
      </c>
    </row>
    <row r="121" spans="2:9" ht="24.95" customHeight="1" thickBot="1">
      <c r="B121" s="36" t="s">
        <v>27</v>
      </c>
      <c r="C121" s="34">
        <v>204</v>
      </c>
      <c r="D121" s="34">
        <v>181</v>
      </c>
      <c r="E121" s="34">
        <v>799</v>
      </c>
      <c r="F121" s="34">
        <v>216</v>
      </c>
      <c r="G121" s="34">
        <v>51</v>
      </c>
      <c r="H121" s="34">
        <v>151</v>
      </c>
      <c r="I121" s="34">
        <f t="shared" si="9"/>
        <v>1602</v>
      </c>
    </row>
    <row r="122" spans="2:9" ht="24.95" customHeight="1" thickBot="1">
      <c r="B122" s="37" t="s">
        <v>147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f t="shared" si="9"/>
        <v>0</v>
      </c>
    </row>
    <row r="123" spans="2:9" ht="24.95" customHeight="1" thickBot="1">
      <c r="B123" s="36" t="s">
        <v>35</v>
      </c>
      <c r="C123" s="34">
        <v>13</v>
      </c>
      <c r="D123" s="34">
        <v>72</v>
      </c>
      <c r="E123" s="34">
        <v>120</v>
      </c>
      <c r="F123" s="34">
        <v>34</v>
      </c>
      <c r="G123" s="34">
        <v>51</v>
      </c>
      <c r="H123" s="34">
        <v>20</v>
      </c>
      <c r="I123" s="34">
        <f t="shared" si="9"/>
        <v>310</v>
      </c>
    </row>
    <row r="124" spans="2:9" ht="24.95" customHeight="1" thickBot="1">
      <c r="B124" s="37" t="s">
        <v>28</v>
      </c>
      <c r="C124" s="47">
        <f>SUM(C113:C123)</f>
        <v>3236</v>
      </c>
      <c r="D124" s="47">
        <f t="shared" ref="D124:I124" si="10">SUM(D113:D123)</f>
        <v>3550</v>
      </c>
      <c r="E124" s="47">
        <f t="shared" si="10"/>
        <v>3496</v>
      </c>
      <c r="F124" s="47">
        <f t="shared" si="10"/>
        <v>3381</v>
      </c>
      <c r="G124" s="47">
        <f t="shared" si="10"/>
        <v>1802</v>
      </c>
      <c r="H124" s="47">
        <f t="shared" si="10"/>
        <v>2318</v>
      </c>
      <c r="I124" s="47">
        <f t="shared" si="10"/>
        <v>17783</v>
      </c>
    </row>
  </sheetData>
  <mergeCells count="13">
    <mergeCell ref="B6:I6"/>
    <mergeCell ref="B4:I4"/>
    <mergeCell ref="B5:I5"/>
    <mergeCell ref="B7:I7"/>
    <mergeCell ref="B9:F9"/>
    <mergeCell ref="B15:I15"/>
    <mergeCell ref="B111:I111"/>
    <mergeCell ref="B94:M94"/>
    <mergeCell ref="B81:M81"/>
    <mergeCell ref="B67:M67"/>
    <mergeCell ref="B54:M54"/>
    <mergeCell ref="B41:M41"/>
    <mergeCell ref="B28:M28"/>
  </mergeCells>
  <hyperlinks>
    <hyperlink ref="B2" location="Índice!A1" display="Índice" xr:uid="{00000000-0004-0000-0500-000000000000}"/>
  </hyperlinks>
  <pageMargins left="0.70866141732283472" right="0.70866141732283472" top="0.74803149606299213" bottom="0.74803149606299213" header="0.31496062992125984" footer="0.31496062992125984"/>
  <pageSetup scale="41" fitToHeight="2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27"/>
  <sheetViews>
    <sheetView showGridLines="0" zoomScale="80" zoomScaleNormal="80" workbookViewId="0">
      <selection activeCell="B2" sqref="B2"/>
    </sheetView>
  </sheetViews>
  <sheetFormatPr baseColWidth="10" defaultColWidth="11.42578125" defaultRowHeight="14.25"/>
  <cols>
    <col min="1" max="1" width="10.85546875" style="2" customWidth="1"/>
    <col min="2" max="2" width="60.85546875" style="2" customWidth="1"/>
    <col min="3" max="3" width="18.85546875" style="2" customWidth="1"/>
    <col min="4" max="4" width="20.42578125" style="2" customWidth="1"/>
    <col min="5" max="9" width="18.85546875" style="2" customWidth="1"/>
    <col min="10" max="12" width="20.140625" style="2" customWidth="1"/>
    <col min="13" max="13" width="18.7109375" style="2" customWidth="1"/>
    <col min="14" max="16384" width="11.42578125" style="2"/>
  </cols>
  <sheetData>
    <row r="1" spans="1:9" ht="15">
      <c r="A1"/>
      <c r="B1"/>
      <c r="C1"/>
      <c r="D1"/>
      <c r="E1"/>
      <c r="F1"/>
    </row>
    <row r="2" spans="1:9" ht="18">
      <c r="A2"/>
      <c r="B2" s="32" t="s">
        <v>182</v>
      </c>
      <c r="C2"/>
      <c r="D2"/>
      <c r="E2"/>
      <c r="F2"/>
    </row>
    <row r="3" spans="1:9" ht="18" customHeight="1">
      <c r="A3"/>
      <c r="B3" s="32"/>
      <c r="C3"/>
      <c r="D3"/>
      <c r="E3"/>
      <c r="F3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7.100000000000001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7.100000000000001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 customHeight="1">
      <c r="A8" s="11"/>
      <c r="B8" s="39"/>
      <c r="C8" s="11"/>
      <c r="D8" s="11"/>
      <c r="E8" s="11"/>
      <c r="F8" s="11"/>
    </row>
    <row r="9" spans="1:9" ht="24.95" customHeight="1">
      <c r="A9" s="40"/>
      <c r="B9" s="137" t="s">
        <v>181</v>
      </c>
      <c r="C9" s="137"/>
      <c r="D9" s="137"/>
      <c r="E9" s="137"/>
      <c r="F9" s="137"/>
      <c r="G9" s="29"/>
      <c r="I9" s="29"/>
    </row>
    <row r="10" spans="1:9" ht="15" customHeight="1"/>
    <row r="11" spans="1:9" ht="15" customHeight="1"/>
    <row r="12" spans="1:9" ht="15" customHeight="1"/>
    <row r="13" spans="1:9" ht="18">
      <c r="I13" s="38" t="s">
        <v>290</v>
      </c>
    </row>
    <row r="14" spans="1:9" ht="15" customHeight="1"/>
    <row r="15" spans="1:9" ht="30.95" customHeight="1" thickBot="1">
      <c r="B15" s="132" t="s">
        <v>12</v>
      </c>
      <c r="C15" s="132"/>
      <c r="D15" s="132"/>
      <c r="E15" s="132"/>
      <c r="F15" s="132"/>
      <c r="G15" s="132"/>
      <c r="H15" s="132"/>
      <c r="I15" s="132"/>
    </row>
    <row r="16" spans="1:9" ht="80.099999999999994" customHeight="1" thickBot="1">
      <c r="B16" s="33"/>
      <c r="C16" s="33" t="s">
        <v>0</v>
      </c>
      <c r="D16" s="33" t="s">
        <v>1</v>
      </c>
      <c r="E16" s="33" t="s">
        <v>2</v>
      </c>
      <c r="F16" s="33" t="s">
        <v>235</v>
      </c>
      <c r="G16" s="33" t="s">
        <v>4</v>
      </c>
      <c r="H16" s="33" t="s">
        <v>233</v>
      </c>
      <c r="I16" s="33" t="s">
        <v>416</v>
      </c>
    </row>
    <row r="17" spans="2:15" ht="24.95" customHeight="1" thickBot="1">
      <c r="B17" s="36" t="s">
        <v>6</v>
      </c>
      <c r="C17" s="34">
        <f>+M30</f>
        <v>1321</v>
      </c>
      <c r="D17" s="34">
        <f>+M31</f>
        <v>1327</v>
      </c>
      <c r="E17" s="34">
        <f>+M32</f>
        <v>1313</v>
      </c>
      <c r="F17" s="34">
        <f>+M33</f>
        <v>1314</v>
      </c>
      <c r="G17" s="34">
        <f>+M34</f>
        <v>2419</v>
      </c>
      <c r="H17" s="34">
        <f>+M35</f>
        <v>2830</v>
      </c>
      <c r="I17" s="34">
        <f>SUM(C17:H17)</f>
        <v>10524</v>
      </c>
      <c r="M17" s="4"/>
    </row>
    <row r="18" spans="2:15" ht="24.95" customHeight="1" thickBot="1">
      <c r="B18" s="37" t="s">
        <v>171</v>
      </c>
      <c r="C18" s="35">
        <f>+M44</f>
        <v>1717</v>
      </c>
      <c r="D18" s="35">
        <f>+M45</f>
        <v>1720</v>
      </c>
      <c r="E18" s="35">
        <f>+M46</f>
        <v>2030</v>
      </c>
      <c r="F18" s="35">
        <f>+M47</f>
        <v>1531</v>
      </c>
      <c r="G18" s="35">
        <f>+M48</f>
        <v>3396</v>
      </c>
      <c r="H18" s="35">
        <f>+M49</f>
        <v>1123</v>
      </c>
      <c r="I18" s="35">
        <f t="shared" ref="I18:I21" si="0">SUM(C18:H18)</f>
        <v>11517</v>
      </c>
      <c r="M18" s="4"/>
    </row>
    <row r="19" spans="2:15" ht="24.95" customHeight="1" thickBot="1">
      <c r="B19" s="36" t="s">
        <v>157</v>
      </c>
      <c r="C19" s="34">
        <f>+M58</f>
        <v>5110</v>
      </c>
      <c r="D19" s="34">
        <f>+M59</f>
        <v>5056</v>
      </c>
      <c r="E19" s="34">
        <f>+M60</f>
        <v>4873</v>
      </c>
      <c r="F19" s="34">
        <f>+M61</f>
        <v>4247</v>
      </c>
      <c r="G19" s="34">
        <f>+M62</f>
        <v>4047</v>
      </c>
      <c r="H19" s="34">
        <f>+M63</f>
        <v>3257</v>
      </c>
      <c r="I19" s="34">
        <f t="shared" si="0"/>
        <v>26590</v>
      </c>
      <c r="M19" s="4"/>
    </row>
    <row r="20" spans="2:15" ht="24.95" customHeight="1" thickBot="1">
      <c r="B20" s="37" t="s">
        <v>9</v>
      </c>
      <c r="C20" s="35">
        <f>+M72</f>
        <v>35988</v>
      </c>
      <c r="D20" s="35">
        <f>+M73</f>
        <v>35410</v>
      </c>
      <c r="E20" s="35">
        <f>+M74</f>
        <v>35923</v>
      </c>
      <c r="F20" s="35">
        <f>+M75</f>
        <v>26304</v>
      </c>
      <c r="G20" s="35">
        <f>+M76</f>
        <v>21668</v>
      </c>
      <c r="H20" s="35">
        <f>+M77</f>
        <v>18016</v>
      </c>
      <c r="I20" s="35">
        <f t="shared" si="0"/>
        <v>173309</v>
      </c>
      <c r="M20" s="4"/>
    </row>
    <row r="21" spans="2:15" ht="24.95" customHeight="1" thickBot="1">
      <c r="B21" s="36" t="s">
        <v>10</v>
      </c>
      <c r="C21" s="34">
        <f>+M86</f>
        <v>2066</v>
      </c>
      <c r="D21" s="34">
        <f>+M87</f>
        <v>2035</v>
      </c>
      <c r="E21" s="34">
        <f>+M88</f>
        <v>2646</v>
      </c>
      <c r="F21" s="34">
        <f>+M89</f>
        <v>1699</v>
      </c>
      <c r="G21" s="34">
        <f>+M90</f>
        <v>1554</v>
      </c>
      <c r="H21" s="34">
        <f>+M91</f>
        <v>1214</v>
      </c>
      <c r="I21" s="34">
        <f t="shared" si="0"/>
        <v>11214</v>
      </c>
      <c r="M21" s="4"/>
    </row>
    <row r="22" spans="2:15" ht="24.95" customHeight="1">
      <c r="B22" s="31" t="s">
        <v>221</v>
      </c>
    </row>
    <row r="23" spans="2:15">
      <c r="B23" s="12"/>
    </row>
    <row r="24" spans="2:15">
      <c r="B24" s="12"/>
    </row>
    <row r="25" spans="2:15">
      <c r="B25" s="12"/>
    </row>
    <row r="26" spans="2:15" ht="18">
      <c r="B26" s="12"/>
      <c r="M26" s="38" t="s">
        <v>291</v>
      </c>
    </row>
    <row r="28" spans="2:15" ht="30.95" customHeight="1" thickBot="1">
      <c r="B28" s="132" t="s">
        <v>6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2:15" ht="80.099999999999994" customHeight="1" thickBot="1">
      <c r="B29" s="53" t="s">
        <v>12</v>
      </c>
      <c r="C29" s="33" t="s">
        <v>154</v>
      </c>
      <c r="D29" s="33" t="s">
        <v>155</v>
      </c>
      <c r="E29" s="33" t="s">
        <v>156</v>
      </c>
      <c r="F29" s="33" t="s">
        <v>272</v>
      </c>
      <c r="G29" s="33" t="s">
        <v>340</v>
      </c>
      <c r="H29" s="33" t="s">
        <v>347</v>
      </c>
      <c r="I29" s="33" t="s">
        <v>357</v>
      </c>
      <c r="J29" s="33" t="s">
        <v>376</v>
      </c>
      <c r="K29" s="33" t="s">
        <v>404</v>
      </c>
      <c r="L29" s="33" t="s">
        <v>417</v>
      </c>
      <c r="M29" s="33" t="s">
        <v>416</v>
      </c>
    </row>
    <row r="30" spans="2:15" ht="24.95" customHeight="1" thickBot="1">
      <c r="B30" s="36" t="s">
        <v>0</v>
      </c>
      <c r="C30" s="34">
        <v>119</v>
      </c>
      <c r="D30" s="34">
        <v>138</v>
      </c>
      <c r="E30" s="34">
        <v>136</v>
      </c>
      <c r="F30" s="34">
        <v>87</v>
      </c>
      <c r="G30" s="34">
        <v>149</v>
      </c>
      <c r="H30" s="34">
        <v>133</v>
      </c>
      <c r="I30" s="34">
        <v>133</v>
      </c>
      <c r="J30" s="34">
        <v>134</v>
      </c>
      <c r="K30" s="34">
        <v>135</v>
      </c>
      <c r="L30" s="34">
        <v>157</v>
      </c>
      <c r="M30" s="34">
        <f>SUM(C30:L30)</f>
        <v>1321</v>
      </c>
      <c r="O30" s="4"/>
    </row>
    <row r="31" spans="2:15" ht="24.95" customHeight="1" thickBot="1">
      <c r="B31" s="37" t="s">
        <v>1</v>
      </c>
      <c r="C31" s="35">
        <v>118</v>
      </c>
      <c r="D31" s="35">
        <v>139</v>
      </c>
      <c r="E31" s="35">
        <v>139</v>
      </c>
      <c r="F31" s="35">
        <v>89</v>
      </c>
      <c r="G31" s="35">
        <v>150</v>
      </c>
      <c r="H31" s="35">
        <v>132</v>
      </c>
      <c r="I31" s="35">
        <v>134</v>
      </c>
      <c r="J31" s="35">
        <v>133</v>
      </c>
      <c r="K31" s="35">
        <v>136</v>
      </c>
      <c r="L31" s="35">
        <v>157</v>
      </c>
      <c r="M31" s="35">
        <f t="shared" ref="M31:M35" si="1">SUM(C31:L31)</f>
        <v>1327</v>
      </c>
      <c r="O31" s="4"/>
    </row>
    <row r="32" spans="2:15" ht="24.95" customHeight="1" thickBot="1">
      <c r="B32" s="36" t="s">
        <v>2</v>
      </c>
      <c r="C32" s="34">
        <v>114</v>
      </c>
      <c r="D32" s="34">
        <v>138</v>
      </c>
      <c r="E32" s="34">
        <v>136</v>
      </c>
      <c r="F32" s="34">
        <v>89</v>
      </c>
      <c r="G32" s="34">
        <v>148</v>
      </c>
      <c r="H32" s="34">
        <v>134</v>
      </c>
      <c r="I32" s="34">
        <v>134</v>
      </c>
      <c r="J32" s="34">
        <v>132</v>
      </c>
      <c r="K32" s="34">
        <v>132</v>
      </c>
      <c r="L32" s="34">
        <v>156</v>
      </c>
      <c r="M32" s="34">
        <f t="shared" si="1"/>
        <v>1313</v>
      </c>
      <c r="O32" s="4"/>
    </row>
    <row r="33" spans="2:15" ht="24.95" customHeight="1" thickBot="1">
      <c r="B33" s="37" t="s">
        <v>3</v>
      </c>
      <c r="C33" s="35">
        <v>118</v>
      </c>
      <c r="D33" s="35">
        <v>141</v>
      </c>
      <c r="E33" s="35">
        <v>136</v>
      </c>
      <c r="F33" s="35">
        <v>89</v>
      </c>
      <c r="G33" s="35">
        <v>149</v>
      </c>
      <c r="H33" s="35">
        <v>132</v>
      </c>
      <c r="I33" s="35">
        <v>129</v>
      </c>
      <c r="J33" s="35">
        <v>132</v>
      </c>
      <c r="K33" s="35">
        <v>134</v>
      </c>
      <c r="L33" s="35">
        <v>154</v>
      </c>
      <c r="M33" s="35">
        <f t="shared" si="1"/>
        <v>1314</v>
      </c>
      <c r="O33" s="4"/>
    </row>
    <row r="34" spans="2:15" ht="24.95" customHeight="1" thickBot="1">
      <c r="B34" s="36" t="s">
        <v>4</v>
      </c>
      <c r="C34" s="34">
        <v>237</v>
      </c>
      <c r="D34" s="34">
        <v>242</v>
      </c>
      <c r="E34" s="34">
        <v>274</v>
      </c>
      <c r="F34" s="34">
        <v>194</v>
      </c>
      <c r="G34" s="34">
        <v>251</v>
      </c>
      <c r="H34" s="34">
        <v>233</v>
      </c>
      <c r="I34" s="34">
        <v>249</v>
      </c>
      <c r="J34" s="34">
        <v>258</v>
      </c>
      <c r="K34" s="34">
        <v>247</v>
      </c>
      <c r="L34" s="34">
        <v>234</v>
      </c>
      <c r="M34" s="34">
        <f t="shared" si="1"/>
        <v>2419</v>
      </c>
      <c r="O34" s="4"/>
    </row>
    <row r="35" spans="2:15" ht="24.95" customHeight="1" thickBot="1">
      <c r="B35" s="37" t="s">
        <v>5</v>
      </c>
      <c r="C35" s="35">
        <v>240</v>
      </c>
      <c r="D35" s="35">
        <v>292</v>
      </c>
      <c r="E35" s="35">
        <v>299</v>
      </c>
      <c r="F35" s="35">
        <v>206</v>
      </c>
      <c r="G35" s="35">
        <v>298</v>
      </c>
      <c r="H35" s="35">
        <v>281</v>
      </c>
      <c r="I35" s="35">
        <v>312</v>
      </c>
      <c r="J35" s="35">
        <v>303</v>
      </c>
      <c r="K35" s="35">
        <v>268</v>
      </c>
      <c r="L35" s="35">
        <v>331</v>
      </c>
      <c r="M35" s="35">
        <f t="shared" si="1"/>
        <v>2830</v>
      </c>
    </row>
    <row r="36" spans="2:15" ht="15" customHeight="1">
      <c r="B36" s="3"/>
      <c r="C36" s="1"/>
      <c r="D36" s="1"/>
      <c r="E36" s="1"/>
      <c r="F36" s="1"/>
      <c r="G36" s="77"/>
      <c r="H36" s="77"/>
    </row>
    <row r="37" spans="2:15" ht="15" customHeight="1">
      <c r="B37" s="3"/>
      <c r="C37" s="1"/>
      <c r="D37" s="1"/>
      <c r="E37" s="1"/>
      <c r="F37" s="1"/>
    </row>
    <row r="38" spans="2:15" ht="15" customHeight="1"/>
    <row r="39" spans="2:15" ht="15" customHeight="1">
      <c r="B39" s="12"/>
    </row>
    <row r="40" spans="2:15" ht="18">
      <c r="B40" s="12"/>
      <c r="M40" s="38" t="s">
        <v>292</v>
      </c>
    </row>
    <row r="42" spans="2:15" ht="30.95" customHeight="1" thickBot="1">
      <c r="B42" s="132" t="s">
        <v>171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2:15" ht="80.099999999999994" customHeight="1" thickBot="1">
      <c r="B43" s="53" t="s">
        <v>12</v>
      </c>
      <c r="C43" s="33" t="s">
        <v>154</v>
      </c>
      <c r="D43" s="33" t="s">
        <v>155</v>
      </c>
      <c r="E43" s="33" t="s">
        <v>156</v>
      </c>
      <c r="F43" s="33" t="s">
        <v>272</v>
      </c>
      <c r="G43" s="33" t="s">
        <v>340</v>
      </c>
      <c r="H43" s="33" t="s">
        <v>347</v>
      </c>
      <c r="I43" s="33" t="s">
        <v>357</v>
      </c>
      <c r="J43" s="33" t="s">
        <v>376</v>
      </c>
      <c r="K43" s="33" t="s">
        <v>404</v>
      </c>
      <c r="L43" s="33" t="s">
        <v>417</v>
      </c>
      <c r="M43" s="33" t="s">
        <v>416</v>
      </c>
    </row>
    <row r="44" spans="2:15" ht="24.95" customHeight="1" thickBot="1">
      <c r="B44" s="36" t="s">
        <v>0</v>
      </c>
      <c r="C44" s="34">
        <v>146</v>
      </c>
      <c r="D44" s="34">
        <v>165</v>
      </c>
      <c r="E44" s="34">
        <v>169</v>
      </c>
      <c r="F44" s="34">
        <v>146</v>
      </c>
      <c r="G44" s="34">
        <v>171</v>
      </c>
      <c r="H44" s="34">
        <v>165</v>
      </c>
      <c r="I44" s="34">
        <v>165</v>
      </c>
      <c r="J44" s="34">
        <v>171</v>
      </c>
      <c r="K44" s="34">
        <v>199</v>
      </c>
      <c r="L44" s="34">
        <v>220</v>
      </c>
      <c r="M44" s="34">
        <f>SUM(C44:L44)</f>
        <v>1717</v>
      </c>
    </row>
    <row r="45" spans="2:15" ht="24.95" customHeight="1" thickBot="1">
      <c r="B45" s="37" t="s">
        <v>1</v>
      </c>
      <c r="C45" s="35">
        <v>127</v>
      </c>
      <c r="D45" s="35">
        <v>171</v>
      </c>
      <c r="E45" s="35">
        <v>176</v>
      </c>
      <c r="F45" s="35">
        <v>108</v>
      </c>
      <c r="G45" s="35">
        <v>159</v>
      </c>
      <c r="H45" s="35">
        <v>214</v>
      </c>
      <c r="I45" s="35">
        <v>150</v>
      </c>
      <c r="J45" s="35">
        <v>175</v>
      </c>
      <c r="K45" s="35">
        <v>220</v>
      </c>
      <c r="L45" s="35">
        <v>220</v>
      </c>
      <c r="M45" s="35">
        <f t="shared" ref="M45:M49" si="2">SUM(C45:L45)</f>
        <v>1720</v>
      </c>
    </row>
    <row r="46" spans="2:15" ht="24.95" customHeight="1" thickBot="1">
      <c r="B46" s="36" t="s">
        <v>2</v>
      </c>
      <c r="C46" s="34">
        <v>173</v>
      </c>
      <c r="D46" s="34">
        <v>179</v>
      </c>
      <c r="E46" s="34">
        <v>213</v>
      </c>
      <c r="F46" s="34">
        <v>136</v>
      </c>
      <c r="G46" s="34">
        <v>175</v>
      </c>
      <c r="H46" s="34">
        <v>195</v>
      </c>
      <c r="I46" s="34">
        <v>232</v>
      </c>
      <c r="J46" s="34">
        <v>207</v>
      </c>
      <c r="K46" s="34">
        <v>271</v>
      </c>
      <c r="L46" s="34">
        <v>249</v>
      </c>
      <c r="M46" s="34">
        <f t="shared" si="2"/>
        <v>2030</v>
      </c>
    </row>
    <row r="47" spans="2:15" ht="24.95" customHeight="1" thickBot="1">
      <c r="B47" s="37" t="s">
        <v>3</v>
      </c>
      <c r="C47" s="35">
        <v>127</v>
      </c>
      <c r="D47" s="35">
        <v>144</v>
      </c>
      <c r="E47" s="35">
        <v>154</v>
      </c>
      <c r="F47" s="35">
        <v>107</v>
      </c>
      <c r="G47" s="35">
        <v>161</v>
      </c>
      <c r="H47" s="35">
        <v>167</v>
      </c>
      <c r="I47" s="35">
        <v>162</v>
      </c>
      <c r="J47" s="35">
        <v>146</v>
      </c>
      <c r="K47" s="35">
        <v>177</v>
      </c>
      <c r="L47" s="35">
        <v>186</v>
      </c>
      <c r="M47" s="35">
        <f t="shared" si="2"/>
        <v>1531</v>
      </c>
    </row>
    <row r="48" spans="2:15" ht="24.95" customHeight="1" thickBot="1">
      <c r="B48" s="36" t="s">
        <v>4</v>
      </c>
      <c r="C48" s="34">
        <v>344</v>
      </c>
      <c r="D48" s="34">
        <v>339</v>
      </c>
      <c r="E48" s="34">
        <v>348</v>
      </c>
      <c r="F48" s="34">
        <v>267</v>
      </c>
      <c r="G48" s="34">
        <v>333</v>
      </c>
      <c r="H48" s="34">
        <v>333</v>
      </c>
      <c r="I48" s="34">
        <v>338</v>
      </c>
      <c r="J48" s="34">
        <v>379</v>
      </c>
      <c r="K48" s="34">
        <v>341</v>
      </c>
      <c r="L48" s="34">
        <v>374</v>
      </c>
      <c r="M48" s="34">
        <f t="shared" si="2"/>
        <v>3396</v>
      </c>
    </row>
    <row r="49" spans="2:13" ht="24.95" customHeight="1" thickBot="1">
      <c r="B49" s="37" t="s">
        <v>5</v>
      </c>
      <c r="C49" s="35">
        <v>95</v>
      </c>
      <c r="D49" s="35">
        <v>93</v>
      </c>
      <c r="E49" s="35">
        <v>126</v>
      </c>
      <c r="F49" s="35">
        <v>76</v>
      </c>
      <c r="G49" s="35">
        <v>93</v>
      </c>
      <c r="H49" s="35">
        <v>113</v>
      </c>
      <c r="I49" s="35">
        <v>126</v>
      </c>
      <c r="J49" s="35">
        <v>155</v>
      </c>
      <c r="K49" s="35">
        <v>136</v>
      </c>
      <c r="L49" s="35">
        <v>110</v>
      </c>
      <c r="M49" s="35">
        <f t="shared" si="2"/>
        <v>1123</v>
      </c>
    </row>
    <row r="50" spans="2:13" ht="15" customHeight="1">
      <c r="B50" s="3"/>
      <c r="C50" s="77"/>
      <c r="D50" s="77"/>
      <c r="E50" s="77"/>
      <c r="F50" s="1"/>
      <c r="G50" s="77"/>
      <c r="H50" s="77"/>
    </row>
    <row r="51" spans="2:13">
      <c r="B51" s="12"/>
    </row>
    <row r="52" spans="2:13">
      <c r="B52" s="12"/>
    </row>
    <row r="53" spans="2:13">
      <c r="B53" s="12"/>
    </row>
    <row r="54" spans="2:13" ht="18">
      <c r="B54" s="12"/>
      <c r="M54" s="38" t="s">
        <v>293</v>
      </c>
    </row>
    <row r="56" spans="2:13" ht="30.95" customHeight="1" thickBot="1">
      <c r="B56" s="132" t="s">
        <v>158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  <row r="57" spans="2:13" ht="80.099999999999994" customHeight="1" thickBot="1">
      <c r="B57" s="53" t="s">
        <v>12</v>
      </c>
      <c r="C57" s="33" t="s">
        <v>336</v>
      </c>
      <c r="D57" s="33" t="s">
        <v>337</v>
      </c>
      <c r="E57" s="33" t="s">
        <v>339</v>
      </c>
      <c r="F57" s="33" t="s">
        <v>338</v>
      </c>
      <c r="G57" s="33" t="s">
        <v>341</v>
      </c>
      <c r="H57" s="33" t="s">
        <v>348</v>
      </c>
      <c r="I57" s="33" t="s">
        <v>358</v>
      </c>
      <c r="J57" s="33" t="s">
        <v>379</v>
      </c>
      <c r="K57" s="33" t="s">
        <v>405</v>
      </c>
      <c r="L57" s="33" t="s">
        <v>427</v>
      </c>
      <c r="M57" s="33" t="s">
        <v>416</v>
      </c>
    </row>
    <row r="58" spans="2:13" ht="24.95" customHeight="1" thickBot="1">
      <c r="B58" s="36" t="s">
        <v>0</v>
      </c>
      <c r="C58" s="34">
        <v>1497</v>
      </c>
      <c r="D58" s="34">
        <v>2249</v>
      </c>
      <c r="E58" s="34">
        <v>2817</v>
      </c>
      <c r="F58" s="34">
        <v>3070</v>
      </c>
      <c r="G58" s="34">
        <v>3482</v>
      </c>
      <c r="H58" s="34">
        <v>3834</v>
      </c>
      <c r="I58" s="34">
        <v>4147</v>
      </c>
      <c r="J58" s="34">
        <v>4443</v>
      </c>
      <c r="K58" s="34">
        <v>4802</v>
      </c>
      <c r="L58" s="34">
        <v>5110</v>
      </c>
      <c r="M58" s="34">
        <f>+L58</f>
        <v>5110</v>
      </c>
    </row>
    <row r="59" spans="2:13" ht="24.95" customHeight="1" thickBot="1">
      <c r="B59" s="37" t="s">
        <v>1</v>
      </c>
      <c r="C59" s="35">
        <v>1442</v>
      </c>
      <c r="D59" s="35">
        <v>2224</v>
      </c>
      <c r="E59" s="35">
        <v>2827</v>
      </c>
      <c r="F59" s="35">
        <v>3046</v>
      </c>
      <c r="G59" s="35">
        <v>3407</v>
      </c>
      <c r="H59" s="35">
        <v>3786</v>
      </c>
      <c r="I59" s="35">
        <v>4073</v>
      </c>
      <c r="J59" s="35">
        <v>4404</v>
      </c>
      <c r="K59" s="35">
        <v>4765</v>
      </c>
      <c r="L59" s="35">
        <v>5056</v>
      </c>
      <c r="M59" s="35">
        <f t="shared" ref="M59:M63" si="3">+L59</f>
        <v>5056</v>
      </c>
    </row>
    <row r="60" spans="2:13" ht="24.95" customHeight="1" thickBot="1">
      <c r="B60" s="36" t="s">
        <v>2</v>
      </c>
      <c r="C60" s="34">
        <v>1524</v>
      </c>
      <c r="D60" s="34">
        <v>2249</v>
      </c>
      <c r="E60" s="34">
        <v>2764</v>
      </c>
      <c r="F60" s="34">
        <v>3008</v>
      </c>
      <c r="G60" s="34">
        <v>3390</v>
      </c>
      <c r="H60" s="34">
        <v>3684</v>
      </c>
      <c r="I60" s="34">
        <v>3989</v>
      </c>
      <c r="J60" s="34">
        <v>4284</v>
      </c>
      <c r="K60" s="34">
        <v>4592</v>
      </c>
      <c r="L60" s="34">
        <v>4873</v>
      </c>
      <c r="M60" s="34">
        <f t="shared" si="3"/>
        <v>4873</v>
      </c>
    </row>
    <row r="61" spans="2:13" ht="24.95" customHeight="1" thickBot="1">
      <c r="B61" s="37" t="s">
        <v>3</v>
      </c>
      <c r="C61" s="35">
        <v>1205</v>
      </c>
      <c r="D61" s="35">
        <v>1857</v>
      </c>
      <c r="E61" s="35">
        <v>2317</v>
      </c>
      <c r="F61" s="35">
        <v>2573</v>
      </c>
      <c r="G61" s="35">
        <v>2917</v>
      </c>
      <c r="H61" s="35">
        <v>3189</v>
      </c>
      <c r="I61" s="35">
        <v>3457</v>
      </c>
      <c r="J61" s="35">
        <v>3732</v>
      </c>
      <c r="K61" s="35">
        <v>3962</v>
      </c>
      <c r="L61" s="35">
        <v>4247</v>
      </c>
      <c r="M61" s="35">
        <f t="shared" si="3"/>
        <v>4247</v>
      </c>
    </row>
    <row r="62" spans="2:13" ht="24.95" customHeight="1" thickBot="1">
      <c r="B62" s="36" t="s">
        <v>4</v>
      </c>
      <c r="C62" s="34">
        <v>877</v>
      </c>
      <c r="D62" s="34">
        <v>1420</v>
      </c>
      <c r="E62" s="34">
        <v>1856</v>
      </c>
      <c r="F62" s="34">
        <v>2148</v>
      </c>
      <c r="G62" s="34">
        <v>2499</v>
      </c>
      <c r="H62" s="34">
        <v>2810</v>
      </c>
      <c r="I62" s="34">
        <v>3132</v>
      </c>
      <c r="J62" s="34">
        <v>3448</v>
      </c>
      <c r="K62" s="34">
        <v>3743</v>
      </c>
      <c r="L62" s="34">
        <v>4047</v>
      </c>
      <c r="M62" s="34">
        <f t="shared" si="3"/>
        <v>4047</v>
      </c>
    </row>
    <row r="63" spans="2:13" ht="24.95" customHeight="1" thickBot="1">
      <c r="B63" s="37" t="s">
        <v>5</v>
      </c>
      <c r="C63" s="35">
        <v>524</v>
      </c>
      <c r="D63" s="35">
        <v>869</v>
      </c>
      <c r="E63" s="35">
        <v>1244</v>
      </c>
      <c r="F63" s="35">
        <v>1459</v>
      </c>
      <c r="G63" s="35">
        <v>1770</v>
      </c>
      <c r="H63" s="35">
        <v>2067</v>
      </c>
      <c r="I63" s="35">
        <v>2354</v>
      </c>
      <c r="J63" s="35">
        <v>2646</v>
      </c>
      <c r="K63" s="35">
        <v>2925</v>
      </c>
      <c r="L63" s="35">
        <v>3257</v>
      </c>
      <c r="M63" s="35">
        <f t="shared" si="3"/>
        <v>3257</v>
      </c>
    </row>
    <row r="64" spans="2:13" ht="17.100000000000001" customHeight="1">
      <c r="B64" s="31" t="s">
        <v>222</v>
      </c>
    </row>
    <row r="65" spans="2:13">
      <c r="B65" s="12"/>
    </row>
    <row r="66" spans="2:13">
      <c r="B66" s="12"/>
    </row>
    <row r="68" spans="2:13" ht="18">
      <c r="B68" s="12"/>
      <c r="M68" s="38" t="s">
        <v>294</v>
      </c>
    </row>
    <row r="70" spans="2:13" ht="30.95" customHeight="1" thickBot="1">
      <c r="B70" s="132" t="s">
        <v>9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</row>
    <row r="71" spans="2:13" ht="80.099999999999994" customHeight="1" thickBot="1">
      <c r="B71" s="53" t="s">
        <v>12</v>
      </c>
      <c r="C71" s="33" t="s">
        <v>154</v>
      </c>
      <c r="D71" s="33" t="s">
        <v>155</v>
      </c>
      <c r="E71" s="33" t="s">
        <v>156</v>
      </c>
      <c r="F71" s="33" t="s">
        <v>272</v>
      </c>
      <c r="G71" s="33" t="s">
        <v>340</v>
      </c>
      <c r="H71" s="33" t="s">
        <v>347</v>
      </c>
      <c r="I71" s="33" t="s">
        <v>357</v>
      </c>
      <c r="J71" s="33" t="s">
        <v>376</v>
      </c>
      <c r="K71" s="33" t="s">
        <v>404</v>
      </c>
      <c r="L71" s="33" t="s">
        <v>417</v>
      </c>
      <c r="M71" s="33" t="s">
        <v>416</v>
      </c>
    </row>
    <row r="72" spans="2:13" ht="24.95" customHeight="1" thickBot="1">
      <c r="B72" s="36" t="s">
        <v>0</v>
      </c>
      <c r="C72" s="34">
        <v>3579</v>
      </c>
      <c r="D72" s="34">
        <v>4068</v>
      </c>
      <c r="E72" s="34">
        <v>4299</v>
      </c>
      <c r="F72" s="34">
        <v>2164</v>
      </c>
      <c r="G72" s="34">
        <v>3557</v>
      </c>
      <c r="H72" s="34">
        <v>3601</v>
      </c>
      <c r="I72" s="34">
        <v>3369</v>
      </c>
      <c r="J72" s="34">
        <v>3465</v>
      </c>
      <c r="K72" s="34">
        <v>3783</v>
      </c>
      <c r="L72" s="34">
        <v>4103</v>
      </c>
      <c r="M72" s="34">
        <f>SUM(C72:L72)</f>
        <v>35988</v>
      </c>
    </row>
    <row r="73" spans="2:13" ht="24.95" customHeight="1" thickBot="1">
      <c r="B73" s="37" t="s">
        <v>1</v>
      </c>
      <c r="C73" s="35">
        <v>3785</v>
      </c>
      <c r="D73" s="35">
        <v>3171</v>
      </c>
      <c r="E73" s="35">
        <v>4865</v>
      </c>
      <c r="F73" s="35">
        <v>1943</v>
      </c>
      <c r="G73" s="35">
        <v>3128</v>
      </c>
      <c r="H73" s="35">
        <v>3526</v>
      </c>
      <c r="I73" s="35">
        <v>3363</v>
      </c>
      <c r="J73" s="35">
        <v>3507</v>
      </c>
      <c r="K73" s="35">
        <v>4084</v>
      </c>
      <c r="L73" s="35">
        <v>4038</v>
      </c>
      <c r="M73" s="35">
        <f t="shared" ref="M73:M77" si="4">SUM(C73:L73)</f>
        <v>35410</v>
      </c>
    </row>
    <row r="74" spans="2:13" ht="24.95" customHeight="1" thickBot="1">
      <c r="B74" s="36" t="s">
        <v>2</v>
      </c>
      <c r="C74" s="34">
        <v>3527</v>
      </c>
      <c r="D74" s="34">
        <v>3474</v>
      </c>
      <c r="E74" s="34">
        <v>3637</v>
      </c>
      <c r="F74" s="34">
        <v>2160</v>
      </c>
      <c r="G74" s="34">
        <v>3361</v>
      </c>
      <c r="H74" s="34">
        <v>3418</v>
      </c>
      <c r="I74" s="34">
        <v>3955</v>
      </c>
      <c r="J74" s="34">
        <v>3950</v>
      </c>
      <c r="K74" s="34">
        <v>4420</v>
      </c>
      <c r="L74" s="34">
        <v>4021</v>
      </c>
      <c r="M74" s="34">
        <f t="shared" si="4"/>
        <v>35923</v>
      </c>
    </row>
    <row r="75" spans="2:13" ht="24.95" customHeight="1" thickBot="1">
      <c r="B75" s="37" t="s">
        <v>3</v>
      </c>
      <c r="C75" s="35">
        <v>2564</v>
      </c>
      <c r="D75" s="35">
        <v>2548</v>
      </c>
      <c r="E75" s="35">
        <v>2726</v>
      </c>
      <c r="F75" s="35">
        <v>1695</v>
      </c>
      <c r="G75" s="35">
        <v>2720</v>
      </c>
      <c r="H75" s="35">
        <v>2360</v>
      </c>
      <c r="I75" s="35">
        <v>2676</v>
      </c>
      <c r="J75" s="35">
        <v>2660</v>
      </c>
      <c r="K75" s="35">
        <v>2927</v>
      </c>
      <c r="L75" s="35">
        <v>3428</v>
      </c>
      <c r="M75" s="35">
        <f t="shared" si="4"/>
        <v>26304</v>
      </c>
    </row>
    <row r="76" spans="2:13" ht="24.95" customHeight="1" thickBot="1">
      <c r="B76" s="36" t="s">
        <v>4</v>
      </c>
      <c r="C76" s="34">
        <v>2156</v>
      </c>
      <c r="D76" s="34">
        <v>2266</v>
      </c>
      <c r="E76" s="34">
        <v>2259</v>
      </c>
      <c r="F76" s="34">
        <v>1572</v>
      </c>
      <c r="G76" s="34">
        <v>2119</v>
      </c>
      <c r="H76" s="34">
        <v>2221</v>
      </c>
      <c r="I76" s="34">
        <v>2280</v>
      </c>
      <c r="J76" s="34">
        <v>2118</v>
      </c>
      <c r="K76" s="34">
        <v>2103</v>
      </c>
      <c r="L76" s="34">
        <v>2574</v>
      </c>
      <c r="M76" s="34">
        <f t="shared" si="4"/>
        <v>21668</v>
      </c>
    </row>
    <row r="77" spans="2:13" ht="24.95" customHeight="1" thickBot="1">
      <c r="B77" s="37" t="s">
        <v>5</v>
      </c>
      <c r="C77" s="35">
        <v>1101</v>
      </c>
      <c r="D77" s="35">
        <v>1202</v>
      </c>
      <c r="E77" s="35">
        <v>1769</v>
      </c>
      <c r="F77" s="35">
        <v>1063</v>
      </c>
      <c r="G77" s="35">
        <v>1731</v>
      </c>
      <c r="H77" s="35">
        <v>1956</v>
      </c>
      <c r="I77" s="35">
        <v>2091</v>
      </c>
      <c r="J77" s="35">
        <v>2106</v>
      </c>
      <c r="K77" s="35">
        <v>2324</v>
      </c>
      <c r="L77" s="35">
        <v>2673</v>
      </c>
      <c r="M77" s="35">
        <f t="shared" si="4"/>
        <v>18016</v>
      </c>
    </row>
    <row r="81" spans="2:13">
      <c r="B81" s="12"/>
    </row>
    <row r="82" spans="2:13" ht="18">
      <c r="B82" s="12"/>
      <c r="M82" s="38" t="s">
        <v>295</v>
      </c>
    </row>
    <row r="84" spans="2:13" ht="30.95" customHeight="1" thickBot="1">
      <c r="B84" s="132" t="s">
        <v>172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2:13" ht="80.099999999999994" customHeight="1" thickBot="1">
      <c r="B85" s="53" t="s">
        <v>12</v>
      </c>
      <c r="C85" s="33" t="s">
        <v>154</v>
      </c>
      <c r="D85" s="33" t="s">
        <v>155</v>
      </c>
      <c r="E85" s="33" t="s">
        <v>156</v>
      </c>
      <c r="F85" s="33" t="s">
        <v>272</v>
      </c>
      <c r="G85" s="33" t="s">
        <v>340</v>
      </c>
      <c r="H85" s="33" t="s">
        <v>347</v>
      </c>
      <c r="I85" s="33" t="s">
        <v>357</v>
      </c>
      <c r="J85" s="33" t="s">
        <v>376</v>
      </c>
      <c r="K85" s="33" t="s">
        <v>404</v>
      </c>
      <c r="L85" s="33" t="s">
        <v>417</v>
      </c>
      <c r="M85" s="33" t="s">
        <v>416</v>
      </c>
    </row>
    <row r="86" spans="2:13" ht="24.95" customHeight="1" thickBot="1">
      <c r="B86" s="36" t="s">
        <v>0</v>
      </c>
      <c r="C86" s="34">
        <v>339</v>
      </c>
      <c r="D86" s="34">
        <v>198</v>
      </c>
      <c r="E86" s="34">
        <v>219</v>
      </c>
      <c r="F86" s="34">
        <v>144</v>
      </c>
      <c r="G86" s="34">
        <v>197</v>
      </c>
      <c r="H86" s="34">
        <v>177</v>
      </c>
      <c r="I86" s="34">
        <v>180</v>
      </c>
      <c r="J86" s="34">
        <v>161</v>
      </c>
      <c r="K86" s="34">
        <v>201</v>
      </c>
      <c r="L86" s="34">
        <v>250</v>
      </c>
      <c r="M86" s="34">
        <f>SUM(C86:L86)</f>
        <v>2066</v>
      </c>
    </row>
    <row r="87" spans="2:13" ht="24.95" customHeight="1" thickBot="1">
      <c r="B87" s="37" t="s">
        <v>1</v>
      </c>
      <c r="C87" s="35">
        <v>175</v>
      </c>
      <c r="D87" s="35">
        <v>203</v>
      </c>
      <c r="E87" s="35">
        <v>220</v>
      </c>
      <c r="F87" s="35">
        <v>131</v>
      </c>
      <c r="G87" s="35">
        <v>202</v>
      </c>
      <c r="H87" s="35">
        <v>199</v>
      </c>
      <c r="I87" s="35">
        <v>187</v>
      </c>
      <c r="J87" s="35">
        <v>253</v>
      </c>
      <c r="K87" s="35">
        <v>199</v>
      </c>
      <c r="L87" s="35">
        <v>266</v>
      </c>
      <c r="M87" s="35">
        <f t="shared" ref="M87:M91" si="5">SUM(C87:L87)</f>
        <v>2035</v>
      </c>
    </row>
    <row r="88" spans="2:13" ht="24.95" customHeight="1" thickBot="1">
      <c r="B88" s="36" t="s">
        <v>2</v>
      </c>
      <c r="C88" s="34">
        <v>246</v>
      </c>
      <c r="D88" s="34">
        <v>249</v>
      </c>
      <c r="E88" s="34">
        <v>227</v>
      </c>
      <c r="F88" s="34">
        <v>171</v>
      </c>
      <c r="G88" s="34">
        <v>238</v>
      </c>
      <c r="H88" s="34">
        <v>232</v>
      </c>
      <c r="I88" s="34">
        <v>277</v>
      </c>
      <c r="J88" s="34">
        <v>323</v>
      </c>
      <c r="K88" s="34">
        <v>311</v>
      </c>
      <c r="L88" s="34">
        <v>372</v>
      </c>
      <c r="M88" s="34">
        <f t="shared" si="5"/>
        <v>2646</v>
      </c>
    </row>
    <row r="89" spans="2:13" ht="24.95" customHeight="1" thickBot="1">
      <c r="B89" s="37" t="s">
        <v>3</v>
      </c>
      <c r="C89" s="35">
        <v>161</v>
      </c>
      <c r="D89" s="35">
        <v>153</v>
      </c>
      <c r="E89" s="35">
        <v>172</v>
      </c>
      <c r="F89" s="35">
        <v>119</v>
      </c>
      <c r="G89" s="35">
        <v>171</v>
      </c>
      <c r="H89" s="35">
        <v>145</v>
      </c>
      <c r="I89" s="35">
        <v>182</v>
      </c>
      <c r="J89" s="35">
        <v>172</v>
      </c>
      <c r="K89" s="35">
        <v>179</v>
      </c>
      <c r="L89" s="35">
        <v>245</v>
      </c>
      <c r="M89" s="35">
        <f t="shared" si="5"/>
        <v>1699</v>
      </c>
    </row>
    <row r="90" spans="2:13" ht="24.95" customHeight="1" thickBot="1">
      <c r="B90" s="36" t="s">
        <v>4</v>
      </c>
      <c r="C90" s="34">
        <v>121</v>
      </c>
      <c r="D90" s="34">
        <v>169</v>
      </c>
      <c r="E90" s="34">
        <v>172</v>
      </c>
      <c r="F90" s="34">
        <v>117</v>
      </c>
      <c r="G90" s="34">
        <v>162</v>
      </c>
      <c r="H90" s="34">
        <v>166</v>
      </c>
      <c r="I90" s="34">
        <v>170</v>
      </c>
      <c r="J90" s="34">
        <v>141</v>
      </c>
      <c r="K90" s="34">
        <v>146</v>
      </c>
      <c r="L90" s="34">
        <v>190</v>
      </c>
      <c r="M90" s="34">
        <f t="shared" si="5"/>
        <v>1554</v>
      </c>
    </row>
    <row r="91" spans="2:13" ht="24.95" customHeight="1" thickBot="1">
      <c r="B91" s="37" t="s">
        <v>5</v>
      </c>
      <c r="C91" s="35">
        <v>84</v>
      </c>
      <c r="D91" s="35">
        <v>105</v>
      </c>
      <c r="E91" s="35">
        <v>106</v>
      </c>
      <c r="F91" s="35">
        <v>65</v>
      </c>
      <c r="G91" s="35">
        <v>95</v>
      </c>
      <c r="H91" s="35">
        <v>126</v>
      </c>
      <c r="I91" s="35">
        <v>127</v>
      </c>
      <c r="J91" s="35">
        <v>165</v>
      </c>
      <c r="K91" s="35">
        <v>168</v>
      </c>
      <c r="L91" s="35">
        <v>173</v>
      </c>
      <c r="M91" s="35">
        <f t="shared" si="5"/>
        <v>1214</v>
      </c>
    </row>
    <row r="92" spans="2:13" ht="18">
      <c r="B92" s="12"/>
      <c r="F92" s="38"/>
    </row>
    <row r="93" spans="2:13">
      <c r="B93" s="12"/>
    </row>
    <row r="96" spans="2:13" ht="18">
      <c r="B96" s="12"/>
      <c r="M96" s="38" t="s">
        <v>296</v>
      </c>
    </row>
    <row r="98" spans="2:20" ht="30.95" customHeight="1" thickBot="1">
      <c r="B98" s="132" t="s">
        <v>11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2:20" ht="80.099999999999994" customHeight="1" thickBot="1">
      <c r="B99" s="53" t="s">
        <v>18</v>
      </c>
      <c r="C99" s="33" t="s">
        <v>154</v>
      </c>
      <c r="D99" s="33" t="s">
        <v>155</v>
      </c>
      <c r="E99" s="33" t="s">
        <v>156</v>
      </c>
      <c r="F99" s="33" t="s">
        <v>272</v>
      </c>
      <c r="G99" s="33" t="s">
        <v>340</v>
      </c>
      <c r="H99" s="33" t="s">
        <v>347</v>
      </c>
      <c r="I99" s="33" t="s">
        <v>357</v>
      </c>
      <c r="J99" s="33" t="s">
        <v>376</v>
      </c>
      <c r="K99" s="33" t="s">
        <v>404</v>
      </c>
      <c r="L99" s="33" t="s">
        <v>417</v>
      </c>
      <c r="M99" s="33" t="s">
        <v>416</v>
      </c>
    </row>
    <row r="100" spans="2:20" ht="24.95" customHeight="1" thickBot="1">
      <c r="B100" s="36" t="s">
        <v>13</v>
      </c>
      <c r="C100" s="34">
        <v>107</v>
      </c>
      <c r="D100" s="34">
        <v>148</v>
      </c>
      <c r="E100" s="34">
        <v>118</v>
      </c>
      <c r="F100" s="34">
        <v>91</v>
      </c>
      <c r="G100" s="34">
        <v>140</v>
      </c>
      <c r="H100" s="34">
        <v>116</v>
      </c>
      <c r="I100" s="34">
        <v>136</v>
      </c>
      <c r="J100" s="34">
        <v>144</v>
      </c>
      <c r="K100" s="34">
        <v>114</v>
      </c>
      <c r="L100" s="34">
        <v>150</v>
      </c>
      <c r="M100" s="34">
        <f>SUM(C100:L100)</f>
        <v>1264</v>
      </c>
      <c r="N100"/>
      <c r="P100" s="15"/>
      <c r="Q100" s="16"/>
      <c r="R100" s="16"/>
      <c r="S100" s="16"/>
      <c r="T100" s="17"/>
    </row>
    <row r="101" spans="2:20" ht="24.95" customHeight="1" thickBot="1">
      <c r="B101" s="37" t="s">
        <v>15</v>
      </c>
      <c r="C101" s="35">
        <v>11</v>
      </c>
      <c r="D101" s="35">
        <v>8</v>
      </c>
      <c r="E101" s="35">
        <v>4</v>
      </c>
      <c r="F101" s="35">
        <v>6</v>
      </c>
      <c r="G101" s="35">
        <v>4</v>
      </c>
      <c r="H101" s="35">
        <v>6</v>
      </c>
      <c r="I101" s="35">
        <v>11</v>
      </c>
      <c r="J101" s="35">
        <v>6</v>
      </c>
      <c r="K101" s="35">
        <v>4</v>
      </c>
      <c r="L101" s="35">
        <v>4</v>
      </c>
      <c r="M101" s="35">
        <f t="shared" ref="M101:M107" si="6">SUM(C101:L101)</f>
        <v>64</v>
      </c>
      <c r="N101"/>
      <c r="P101" s="15"/>
      <c r="Q101" s="16"/>
      <c r="R101" s="16"/>
      <c r="S101" s="16"/>
      <c r="T101" s="17"/>
    </row>
    <row r="102" spans="2:20" ht="24.95" customHeight="1" thickBot="1">
      <c r="B102" s="36" t="s">
        <v>14</v>
      </c>
      <c r="C102" s="34">
        <v>174</v>
      </c>
      <c r="D102" s="34">
        <v>224</v>
      </c>
      <c r="E102" s="34">
        <v>229</v>
      </c>
      <c r="F102" s="34">
        <v>159</v>
      </c>
      <c r="G102" s="34">
        <v>241</v>
      </c>
      <c r="H102" s="34">
        <v>220</v>
      </c>
      <c r="I102" s="34">
        <v>230</v>
      </c>
      <c r="J102" s="34">
        <v>212</v>
      </c>
      <c r="K102" s="34">
        <v>220</v>
      </c>
      <c r="L102" s="34">
        <v>245</v>
      </c>
      <c r="M102" s="34">
        <f t="shared" si="6"/>
        <v>2154</v>
      </c>
      <c r="N102" s="11"/>
      <c r="P102" s="15"/>
      <c r="Q102" s="16"/>
      <c r="R102" s="16"/>
      <c r="S102" s="16"/>
      <c r="T102" s="17"/>
    </row>
    <row r="103" spans="2:20" ht="24.95" customHeight="1" thickBot="1">
      <c r="B103" s="37" t="s">
        <v>16</v>
      </c>
      <c r="C103" s="35">
        <v>105</v>
      </c>
      <c r="D103" s="35">
        <v>111</v>
      </c>
      <c r="E103" s="35">
        <v>145</v>
      </c>
      <c r="F103" s="35">
        <v>89</v>
      </c>
      <c r="G103" s="35">
        <v>134</v>
      </c>
      <c r="H103" s="35">
        <v>129</v>
      </c>
      <c r="I103" s="35">
        <v>137</v>
      </c>
      <c r="J103" s="35">
        <v>123</v>
      </c>
      <c r="K103" s="35">
        <v>117</v>
      </c>
      <c r="L103" s="35">
        <v>135</v>
      </c>
      <c r="M103" s="35">
        <f t="shared" si="6"/>
        <v>1225</v>
      </c>
      <c r="N103"/>
      <c r="P103" s="15"/>
      <c r="Q103" s="16"/>
      <c r="R103" s="16"/>
      <c r="S103" s="16"/>
      <c r="T103" s="17"/>
    </row>
    <row r="104" spans="2:20" ht="24.95" customHeight="1" thickBot="1">
      <c r="B104" s="36" t="s">
        <v>17</v>
      </c>
      <c r="C104" s="34">
        <v>21</v>
      </c>
      <c r="D104" s="34">
        <v>31</v>
      </c>
      <c r="E104" s="34">
        <v>35</v>
      </c>
      <c r="F104" s="34">
        <v>18</v>
      </c>
      <c r="G104" s="34">
        <v>17</v>
      </c>
      <c r="H104" s="34">
        <v>26</v>
      </c>
      <c r="I104" s="34">
        <v>27</v>
      </c>
      <c r="J104" s="34">
        <v>28</v>
      </c>
      <c r="K104" s="34">
        <v>27</v>
      </c>
      <c r="L104" s="34">
        <v>37</v>
      </c>
      <c r="M104" s="34">
        <f t="shared" si="6"/>
        <v>267</v>
      </c>
      <c r="N104" s="11"/>
      <c r="P104" s="15"/>
      <c r="Q104" s="16"/>
      <c r="R104" s="16"/>
      <c r="S104" s="16"/>
      <c r="T104" s="17"/>
    </row>
    <row r="105" spans="2:20" ht="24.95" customHeight="1" thickBot="1">
      <c r="B105" s="37" t="s">
        <v>169</v>
      </c>
      <c r="C105" s="35">
        <v>424</v>
      </c>
      <c r="D105" s="35">
        <v>417</v>
      </c>
      <c r="E105" s="35">
        <v>465</v>
      </c>
      <c r="F105" s="35">
        <v>297</v>
      </c>
      <c r="G105" s="35">
        <v>463</v>
      </c>
      <c r="H105" s="35">
        <v>428</v>
      </c>
      <c r="I105" s="35">
        <v>425</v>
      </c>
      <c r="J105" s="35">
        <v>467</v>
      </c>
      <c r="K105" s="35">
        <v>431</v>
      </c>
      <c r="L105" s="35">
        <v>446</v>
      </c>
      <c r="M105" s="35">
        <f t="shared" si="6"/>
        <v>4263</v>
      </c>
      <c r="N105"/>
      <c r="P105" s="15"/>
      <c r="Q105" s="16"/>
      <c r="R105" s="16"/>
      <c r="S105" s="16"/>
      <c r="T105" s="17"/>
    </row>
    <row r="106" spans="2:20" ht="24.95" customHeight="1" thickBot="1">
      <c r="B106" s="36" t="s">
        <v>170</v>
      </c>
      <c r="C106" s="34">
        <v>104</v>
      </c>
      <c r="D106" s="34">
        <v>151</v>
      </c>
      <c r="E106" s="34">
        <v>124</v>
      </c>
      <c r="F106" s="34">
        <v>94</v>
      </c>
      <c r="G106" s="34">
        <v>146</v>
      </c>
      <c r="H106" s="34">
        <v>120</v>
      </c>
      <c r="I106" s="34">
        <v>125</v>
      </c>
      <c r="J106" s="34">
        <v>112</v>
      </c>
      <c r="K106" s="34">
        <v>139</v>
      </c>
      <c r="L106" s="34">
        <v>172</v>
      </c>
      <c r="M106" s="34">
        <f t="shared" si="6"/>
        <v>1287</v>
      </c>
      <c r="N106"/>
      <c r="P106" s="15"/>
      <c r="Q106" s="16"/>
      <c r="R106" s="16"/>
      <c r="S106" s="16"/>
      <c r="T106" s="17"/>
    </row>
    <row r="107" spans="2:20" ht="24.95" customHeight="1" thickBot="1">
      <c r="B107" s="37" t="s">
        <v>28</v>
      </c>
      <c r="C107" s="47">
        <f>SUM(C100:C106)</f>
        <v>946</v>
      </c>
      <c r="D107" s="47">
        <f t="shared" ref="D107:E107" si="7">SUM(D100:D106)</f>
        <v>1090</v>
      </c>
      <c r="E107" s="47">
        <f t="shared" si="7"/>
        <v>1120</v>
      </c>
      <c r="F107" s="47">
        <f t="shared" ref="F107:L107" si="8">SUM(F100:F106)</f>
        <v>754</v>
      </c>
      <c r="G107" s="47">
        <f t="shared" si="8"/>
        <v>1145</v>
      </c>
      <c r="H107" s="47">
        <f t="shared" si="8"/>
        <v>1045</v>
      </c>
      <c r="I107" s="47">
        <f t="shared" si="8"/>
        <v>1091</v>
      </c>
      <c r="J107" s="47">
        <f t="shared" si="8"/>
        <v>1092</v>
      </c>
      <c r="K107" s="47">
        <f t="shared" si="8"/>
        <v>1052</v>
      </c>
      <c r="L107" s="47">
        <f t="shared" si="8"/>
        <v>1189</v>
      </c>
      <c r="M107" s="47">
        <f t="shared" si="6"/>
        <v>10524</v>
      </c>
      <c r="P107" s="15"/>
      <c r="Q107" s="16"/>
      <c r="R107" s="16"/>
      <c r="S107" s="16"/>
      <c r="T107" s="17"/>
    </row>
    <row r="108" spans="2:20">
      <c r="I108" s="15"/>
      <c r="J108" s="16"/>
      <c r="K108" s="16"/>
      <c r="L108" s="16"/>
      <c r="M108" s="16"/>
      <c r="N108" s="16"/>
      <c r="O108" s="17"/>
    </row>
    <row r="109" spans="2:20">
      <c r="B109" s="12"/>
    </row>
    <row r="112" spans="2:20" ht="18">
      <c r="I112" s="38" t="s">
        <v>297</v>
      </c>
    </row>
    <row r="114" spans="2:12" ht="30.95" customHeight="1" thickBot="1">
      <c r="B114" s="132" t="s">
        <v>176</v>
      </c>
      <c r="C114" s="132"/>
      <c r="D114" s="132"/>
      <c r="E114" s="132"/>
      <c r="F114" s="132"/>
      <c r="G114" s="132"/>
      <c r="H114" s="132"/>
      <c r="I114" s="132"/>
      <c r="J114" s="92"/>
      <c r="K114" s="107"/>
      <c r="L114" s="107"/>
    </row>
    <row r="115" spans="2:12" ht="80.099999999999994" customHeight="1" thickBot="1">
      <c r="B115" s="53" t="s">
        <v>19</v>
      </c>
      <c r="C115" s="33" t="s">
        <v>0</v>
      </c>
      <c r="D115" s="33" t="s">
        <v>1</v>
      </c>
      <c r="E115" s="33" t="s">
        <v>2</v>
      </c>
      <c r="F115" s="33" t="s">
        <v>235</v>
      </c>
      <c r="G115" s="33" t="s">
        <v>4</v>
      </c>
      <c r="H115" s="33" t="s">
        <v>233</v>
      </c>
      <c r="I115" s="33" t="s">
        <v>416</v>
      </c>
    </row>
    <row r="116" spans="2:12" ht="24.95" customHeight="1" thickBot="1">
      <c r="B116" s="36" t="s">
        <v>20</v>
      </c>
      <c r="C116" s="34">
        <v>228</v>
      </c>
      <c r="D116" s="34">
        <v>226</v>
      </c>
      <c r="E116" s="34">
        <v>198</v>
      </c>
      <c r="F116" s="34">
        <v>556</v>
      </c>
      <c r="G116" s="34">
        <v>2101</v>
      </c>
      <c r="H116" s="34">
        <v>746</v>
      </c>
      <c r="I116" s="34">
        <f t="shared" ref="I116:I126" si="9">SUM(C116:H116)</f>
        <v>4055</v>
      </c>
    </row>
    <row r="117" spans="2:12" ht="24.95" customHeight="1" thickBot="1">
      <c r="B117" s="37" t="s">
        <v>159</v>
      </c>
      <c r="C117" s="35">
        <v>1199</v>
      </c>
      <c r="D117" s="35">
        <v>1160</v>
      </c>
      <c r="E117" s="35">
        <v>1073</v>
      </c>
      <c r="F117" s="35">
        <v>475</v>
      </c>
      <c r="G117" s="35">
        <v>739</v>
      </c>
      <c r="H117" s="35">
        <v>10</v>
      </c>
      <c r="I117" s="35">
        <f t="shared" si="9"/>
        <v>4656</v>
      </c>
    </row>
    <row r="118" spans="2:12" ht="24.95" customHeight="1" thickBot="1">
      <c r="B118" s="36" t="s">
        <v>21</v>
      </c>
      <c r="C118" s="34">
        <v>0</v>
      </c>
      <c r="D118" s="34">
        <v>39</v>
      </c>
      <c r="E118" s="34">
        <v>0</v>
      </c>
      <c r="F118" s="34">
        <v>0</v>
      </c>
      <c r="G118" s="34">
        <v>2</v>
      </c>
      <c r="H118" s="34">
        <v>4</v>
      </c>
      <c r="I118" s="34">
        <f t="shared" si="9"/>
        <v>45</v>
      </c>
    </row>
    <row r="119" spans="2:12" ht="24.95" customHeight="1" thickBot="1">
      <c r="B119" s="37" t="s">
        <v>22</v>
      </c>
      <c r="C119" s="35">
        <v>152</v>
      </c>
      <c r="D119" s="35">
        <v>226</v>
      </c>
      <c r="E119" s="35">
        <v>399</v>
      </c>
      <c r="F119" s="35">
        <v>178</v>
      </c>
      <c r="G119" s="35">
        <v>128</v>
      </c>
      <c r="H119" s="35">
        <v>0</v>
      </c>
      <c r="I119" s="35">
        <f t="shared" si="9"/>
        <v>1083</v>
      </c>
    </row>
    <row r="120" spans="2:12" ht="24.95" customHeight="1" thickBot="1">
      <c r="B120" s="36" t="s">
        <v>23</v>
      </c>
      <c r="C120" s="34">
        <v>18</v>
      </c>
      <c r="D120" s="34">
        <v>20</v>
      </c>
      <c r="E120" s="34">
        <v>32</v>
      </c>
      <c r="F120" s="34">
        <v>16</v>
      </c>
      <c r="G120" s="34">
        <v>42</v>
      </c>
      <c r="H120" s="34">
        <v>19</v>
      </c>
      <c r="I120" s="34">
        <f t="shared" si="9"/>
        <v>147</v>
      </c>
    </row>
    <row r="121" spans="2:12" ht="24.95" customHeight="1" thickBot="1">
      <c r="B121" s="37" t="s">
        <v>24</v>
      </c>
      <c r="C121" s="35">
        <v>5</v>
      </c>
      <c r="D121" s="35">
        <v>2</v>
      </c>
      <c r="E121" s="35">
        <v>74</v>
      </c>
      <c r="F121" s="35">
        <v>6</v>
      </c>
      <c r="G121" s="35">
        <v>13</v>
      </c>
      <c r="H121" s="35">
        <v>15</v>
      </c>
      <c r="I121" s="35">
        <f t="shared" si="9"/>
        <v>115</v>
      </c>
    </row>
    <row r="122" spans="2:12" ht="24.95" customHeight="1" thickBot="1">
      <c r="B122" s="36" t="s">
        <v>25</v>
      </c>
      <c r="C122" s="34">
        <v>2</v>
      </c>
      <c r="D122" s="34">
        <v>2</v>
      </c>
      <c r="E122" s="34">
        <v>4</v>
      </c>
      <c r="F122" s="34">
        <v>28</v>
      </c>
      <c r="G122" s="34">
        <v>55</v>
      </c>
      <c r="H122" s="34">
        <v>130</v>
      </c>
      <c r="I122" s="34">
        <f t="shared" si="9"/>
        <v>221</v>
      </c>
    </row>
    <row r="123" spans="2:12" ht="24.95" customHeight="1" thickBot="1">
      <c r="B123" s="37" t="s">
        <v>26</v>
      </c>
      <c r="C123" s="35">
        <v>62</v>
      </c>
      <c r="D123" s="35">
        <v>2</v>
      </c>
      <c r="E123" s="35">
        <v>78</v>
      </c>
      <c r="F123" s="35">
        <v>116</v>
      </c>
      <c r="G123" s="35">
        <v>0</v>
      </c>
      <c r="H123" s="35">
        <v>121</v>
      </c>
      <c r="I123" s="35">
        <f t="shared" si="9"/>
        <v>379</v>
      </c>
    </row>
    <row r="124" spans="2:12" ht="24.95" customHeight="1" thickBot="1">
      <c r="B124" s="36" t="s">
        <v>27</v>
      </c>
      <c r="C124" s="34">
        <v>24</v>
      </c>
      <c r="D124" s="34">
        <v>5</v>
      </c>
      <c r="E124" s="34">
        <v>16</v>
      </c>
      <c r="F124" s="34">
        <v>141</v>
      </c>
      <c r="G124" s="34">
        <v>208</v>
      </c>
      <c r="H124" s="34">
        <v>53</v>
      </c>
      <c r="I124" s="34">
        <f t="shared" si="9"/>
        <v>447</v>
      </c>
    </row>
    <row r="125" spans="2:12" ht="24.95" customHeight="1" thickBot="1">
      <c r="B125" s="37" t="s">
        <v>147</v>
      </c>
      <c r="C125" s="35">
        <v>0</v>
      </c>
      <c r="D125" s="35">
        <v>2</v>
      </c>
      <c r="E125" s="35">
        <v>10</v>
      </c>
      <c r="F125" s="35">
        <v>3</v>
      </c>
      <c r="G125" s="35">
        <v>0</v>
      </c>
      <c r="H125" s="35">
        <v>1</v>
      </c>
      <c r="I125" s="35">
        <f t="shared" si="9"/>
        <v>16</v>
      </c>
    </row>
    <row r="126" spans="2:12" ht="24.95" customHeight="1" thickBot="1">
      <c r="B126" s="36" t="s">
        <v>35</v>
      </c>
      <c r="C126" s="34">
        <v>27</v>
      </c>
      <c r="D126" s="34">
        <v>36</v>
      </c>
      <c r="E126" s="34">
        <v>146</v>
      </c>
      <c r="F126" s="34">
        <v>12</v>
      </c>
      <c r="G126" s="34">
        <v>108</v>
      </c>
      <c r="H126" s="34">
        <v>24</v>
      </c>
      <c r="I126" s="34">
        <f t="shared" si="9"/>
        <v>353</v>
      </c>
    </row>
    <row r="127" spans="2:12" ht="24.95" customHeight="1" thickBot="1">
      <c r="B127" s="72" t="s">
        <v>28</v>
      </c>
      <c r="C127" s="47">
        <f>SUM(C116:C126)</f>
        <v>1717</v>
      </c>
      <c r="D127" s="47">
        <f t="shared" ref="D127:I127" si="10">SUM(D116:D126)</f>
        <v>1720</v>
      </c>
      <c r="E127" s="47">
        <f t="shared" si="10"/>
        <v>2030</v>
      </c>
      <c r="F127" s="47">
        <f t="shared" si="10"/>
        <v>1531</v>
      </c>
      <c r="G127" s="47">
        <f t="shared" si="10"/>
        <v>3396</v>
      </c>
      <c r="H127" s="47">
        <f t="shared" si="10"/>
        <v>1123</v>
      </c>
      <c r="I127" s="47">
        <f t="shared" si="10"/>
        <v>11517</v>
      </c>
    </row>
  </sheetData>
  <mergeCells count="13">
    <mergeCell ref="B4:I4"/>
    <mergeCell ref="B5:I5"/>
    <mergeCell ref="B6:I6"/>
    <mergeCell ref="B7:I7"/>
    <mergeCell ref="B9:F9"/>
    <mergeCell ref="B114:I114"/>
    <mergeCell ref="B15:I15"/>
    <mergeCell ref="B98:M98"/>
    <mergeCell ref="B84:M84"/>
    <mergeCell ref="B70:M70"/>
    <mergeCell ref="B56:M56"/>
    <mergeCell ref="B42:M42"/>
    <mergeCell ref="B28:M28"/>
  </mergeCells>
  <hyperlinks>
    <hyperlink ref="B2" location="Índice!A1" display="Índice" xr:uid="{00000000-0004-0000-0600-000000000000}"/>
  </hyperlinks>
  <pageMargins left="0.70866141732283472" right="0.70866141732283472" top="0.74803149606299213" bottom="0.74803149606299213" header="0.31496062992125984" footer="0.31496062992125984"/>
  <pageSetup scale="41" fitToHeight="3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65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9" width="18.85546875" customWidth="1"/>
    <col min="10" max="12" width="18.5703125" customWidth="1"/>
    <col min="13" max="13" width="18.7109375" customWidth="1"/>
  </cols>
  <sheetData>
    <row r="2" spans="1:9" ht="18">
      <c r="B2" s="32" t="s">
        <v>182</v>
      </c>
    </row>
    <row r="3" spans="1:9" ht="18">
      <c r="B3" s="3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8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8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  <c r="D8" s="11"/>
      <c r="E8" s="11"/>
      <c r="F8" s="11"/>
    </row>
    <row r="9" spans="1:9" ht="24.95" customHeight="1">
      <c r="A9" s="40"/>
      <c r="B9" s="137" t="s">
        <v>188</v>
      </c>
      <c r="C9" s="137"/>
      <c r="D9" s="137"/>
      <c r="E9" s="137"/>
      <c r="F9" s="137"/>
    </row>
    <row r="13" spans="1:9" ht="18">
      <c r="E13" s="38" t="s">
        <v>298</v>
      </c>
    </row>
    <row r="15" spans="1:9" ht="30.95" customHeight="1" thickBot="1">
      <c r="B15" s="132" t="s">
        <v>236</v>
      </c>
      <c r="C15" s="132"/>
      <c r="D15" s="132"/>
      <c r="E15" s="132"/>
    </row>
    <row r="16" spans="1:9" ht="54.75" thickBot="1">
      <c r="B16" s="33"/>
      <c r="C16" s="33" t="s">
        <v>237</v>
      </c>
      <c r="D16" s="33" t="s">
        <v>233</v>
      </c>
      <c r="E16" s="33" t="s">
        <v>416</v>
      </c>
    </row>
    <row r="17" spans="2:13" ht="24.95" customHeight="1" thickBot="1">
      <c r="B17" s="36" t="s">
        <v>6</v>
      </c>
      <c r="C17" s="64">
        <v>45</v>
      </c>
      <c r="D17" s="64">
        <v>31</v>
      </c>
      <c r="E17" s="34">
        <f>C17+D17</f>
        <v>76</v>
      </c>
    </row>
    <row r="18" spans="2:13" ht="24.95" customHeight="1" thickBot="1">
      <c r="B18" s="37" t="s">
        <v>7</v>
      </c>
      <c r="C18" s="65">
        <v>118</v>
      </c>
      <c r="D18" s="65">
        <v>162</v>
      </c>
      <c r="E18" s="35">
        <f>C18+D18</f>
        <v>280</v>
      </c>
    </row>
    <row r="19" spans="2:13" ht="24.95" customHeight="1" thickBot="1">
      <c r="B19" s="36" t="s">
        <v>8</v>
      </c>
      <c r="C19" s="64">
        <v>993</v>
      </c>
      <c r="D19" s="64">
        <v>714</v>
      </c>
      <c r="E19" s="34">
        <f>C19+D19</f>
        <v>1707</v>
      </c>
    </row>
    <row r="20" spans="2:13" ht="24.95" customHeight="1" thickBot="1">
      <c r="B20" s="37" t="s">
        <v>9</v>
      </c>
      <c r="C20" s="65">
        <v>4770</v>
      </c>
      <c r="D20" s="65">
        <v>4141</v>
      </c>
      <c r="E20" s="35">
        <f>C20+D20</f>
        <v>8911</v>
      </c>
      <c r="F20" s="82"/>
      <c r="G20" s="82"/>
    </row>
    <row r="21" spans="2:13" ht="24.95" customHeight="1" thickBot="1">
      <c r="B21" s="36" t="s">
        <v>10</v>
      </c>
      <c r="C21" s="64">
        <v>365</v>
      </c>
      <c r="D21" s="64">
        <v>426</v>
      </c>
      <c r="E21" s="34">
        <f>C21+D21</f>
        <v>791</v>
      </c>
    </row>
    <row r="25" spans="2:13" ht="18">
      <c r="M25" s="38" t="s">
        <v>299</v>
      </c>
    </row>
    <row r="27" spans="2:13" ht="30.95" customHeight="1" thickBot="1">
      <c r="B27" s="139" t="s">
        <v>330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2:13" ht="54.75" thickBot="1">
      <c r="B28" s="53" t="s">
        <v>62</v>
      </c>
      <c r="C28" s="33" t="s">
        <v>154</v>
      </c>
      <c r="D28" s="33" t="s">
        <v>155</v>
      </c>
      <c r="E28" s="33" t="s">
        <v>156</v>
      </c>
      <c r="F28" s="33" t="s">
        <v>272</v>
      </c>
      <c r="G28" s="33" t="s">
        <v>340</v>
      </c>
      <c r="H28" s="33" t="s">
        <v>347</v>
      </c>
      <c r="I28" s="33" t="s">
        <v>357</v>
      </c>
      <c r="J28" s="33" t="s">
        <v>376</v>
      </c>
      <c r="K28" s="33" t="s">
        <v>404</v>
      </c>
      <c r="L28" s="33" t="s">
        <v>417</v>
      </c>
      <c r="M28" s="33" t="s">
        <v>416</v>
      </c>
    </row>
    <row r="29" spans="2:13" ht="24.95" customHeight="1" thickBot="1">
      <c r="B29" s="42" t="s">
        <v>199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1</v>
      </c>
      <c r="J29" s="34">
        <v>0</v>
      </c>
      <c r="K29" s="34">
        <v>0</v>
      </c>
      <c r="L29" s="34">
        <v>0</v>
      </c>
      <c r="M29" s="34">
        <f>SUM(C29:L29)</f>
        <v>1</v>
      </c>
    </row>
    <row r="30" spans="2:13" ht="24.95" customHeight="1" thickBot="1">
      <c r="B30" s="44" t="s">
        <v>63</v>
      </c>
      <c r="C30" s="35">
        <v>3</v>
      </c>
      <c r="D30" s="35">
        <v>1</v>
      </c>
      <c r="E30" s="35">
        <v>2</v>
      </c>
      <c r="F30" s="35">
        <v>1</v>
      </c>
      <c r="G30" s="35">
        <v>0</v>
      </c>
      <c r="H30" s="35">
        <v>0</v>
      </c>
      <c r="I30" s="35">
        <v>1</v>
      </c>
      <c r="J30" s="35">
        <v>0</v>
      </c>
      <c r="K30" s="35">
        <v>0</v>
      </c>
      <c r="L30" s="35">
        <v>0</v>
      </c>
      <c r="M30" s="35">
        <f t="shared" ref="M30:M53" si="0">SUM(C30:L30)</f>
        <v>8</v>
      </c>
    </row>
    <row r="31" spans="2:13" ht="24.95" customHeight="1" thickBot="1">
      <c r="B31" s="42" t="s">
        <v>64</v>
      </c>
      <c r="C31" s="34">
        <v>0</v>
      </c>
      <c r="D31" s="34">
        <v>1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f t="shared" si="0"/>
        <v>1</v>
      </c>
    </row>
    <row r="32" spans="2:13" ht="24.95" customHeight="1" thickBot="1">
      <c r="B32" s="44" t="s">
        <v>65</v>
      </c>
      <c r="C32" s="35">
        <v>0</v>
      </c>
      <c r="D32" s="35">
        <v>3</v>
      </c>
      <c r="E32" s="35">
        <v>1</v>
      </c>
      <c r="F32" s="35">
        <v>1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f t="shared" si="0"/>
        <v>5</v>
      </c>
    </row>
    <row r="33" spans="2:13" ht="24.95" customHeight="1" thickBot="1">
      <c r="B33" s="42" t="s">
        <v>66</v>
      </c>
      <c r="C33" s="34">
        <v>0</v>
      </c>
      <c r="D33" s="34">
        <v>1</v>
      </c>
      <c r="E33" s="34">
        <v>1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f t="shared" si="0"/>
        <v>2</v>
      </c>
    </row>
    <row r="34" spans="2:13" ht="24.95" customHeight="1" thickBot="1">
      <c r="B34" s="44" t="s">
        <v>81</v>
      </c>
      <c r="C34" s="35">
        <v>0</v>
      </c>
      <c r="D34" s="35">
        <v>0</v>
      </c>
      <c r="E34" s="35">
        <v>1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f t="shared" si="0"/>
        <v>1</v>
      </c>
    </row>
    <row r="35" spans="2:13" ht="24.95" customHeight="1" thickBot="1">
      <c r="B35" s="42" t="s">
        <v>67</v>
      </c>
      <c r="C35" s="34">
        <v>2</v>
      </c>
      <c r="D35" s="34">
        <v>0</v>
      </c>
      <c r="E35" s="34">
        <v>1</v>
      </c>
      <c r="F35" s="34">
        <v>3</v>
      </c>
      <c r="G35" s="34">
        <v>0</v>
      </c>
      <c r="H35" s="34">
        <v>2</v>
      </c>
      <c r="I35" s="34">
        <v>1</v>
      </c>
      <c r="J35" s="34">
        <v>2</v>
      </c>
      <c r="K35" s="34">
        <v>0</v>
      </c>
      <c r="L35" s="34">
        <v>1</v>
      </c>
      <c r="M35" s="34">
        <f t="shared" si="0"/>
        <v>12</v>
      </c>
    </row>
    <row r="36" spans="2:13" ht="24.95" customHeight="1" thickBot="1">
      <c r="B36" s="44" t="s">
        <v>68</v>
      </c>
      <c r="C36" s="35">
        <v>0</v>
      </c>
      <c r="D36" s="35">
        <v>3</v>
      </c>
      <c r="E36" s="35">
        <v>1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f t="shared" si="0"/>
        <v>4</v>
      </c>
    </row>
    <row r="37" spans="2:13" ht="24.95" customHeight="1" thickBot="1">
      <c r="B37" s="42" t="s">
        <v>58</v>
      </c>
      <c r="C37" s="34">
        <v>0</v>
      </c>
      <c r="D37" s="34">
        <v>0</v>
      </c>
      <c r="E37" s="34">
        <v>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f t="shared" si="0"/>
        <v>1</v>
      </c>
    </row>
    <row r="38" spans="2:13" ht="24.95" customHeight="1" thickBot="1">
      <c r="B38" s="44" t="s">
        <v>329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1</v>
      </c>
      <c r="M38" s="35">
        <f t="shared" si="0"/>
        <v>1</v>
      </c>
    </row>
    <row r="39" spans="2:13" ht="24.95" customHeight="1" thickBot="1">
      <c r="B39" s="42" t="s">
        <v>82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1</v>
      </c>
      <c r="L39" s="34">
        <v>0</v>
      </c>
      <c r="M39" s="34">
        <f t="shared" si="0"/>
        <v>1</v>
      </c>
    </row>
    <row r="40" spans="2:13" ht="24.95" customHeight="1" thickBot="1">
      <c r="B40" s="44" t="s">
        <v>70</v>
      </c>
      <c r="C40" s="35">
        <v>4</v>
      </c>
      <c r="D40" s="35">
        <v>1</v>
      </c>
      <c r="E40" s="35">
        <v>1</v>
      </c>
      <c r="F40" s="35">
        <v>0</v>
      </c>
      <c r="G40" s="35">
        <v>0</v>
      </c>
      <c r="H40" s="35">
        <v>0</v>
      </c>
      <c r="I40" s="35">
        <v>0</v>
      </c>
      <c r="J40" s="35">
        <v>1</v>
      </c>
      <c r="K40" s="35">
        <v>0</v>
      </c>
      <c r="L40" s="35">
        <v>1</v>
      </c>
      <c r="M40" s="35">
        <f t="shared" si="0"/>
        <v>8</v>
      </c>
    </row>
    <row r="41" spans="2:13" ht="24.95" customHeight="1" thickBot="1">
      <c r="B41" s="42" t="s">
        <v>374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1</v>
      </c>
      <c r="J41" s="34">
        <v>0</v>
      </c>
      <c r="K41" s="34">
        <v>0</v>
      </c>
      <c r="L41" s="34">
        <v>0</v>
      </c>
      <c r="M41" s="34">
        <f t="shared" si="0"/>
        <v>1</v>
      </c>
    </row>
    <row r="42" spans="2:13" ht="24.95" customHeight="1" thickBot="1">
      <c r="B42" s="44" t="s">
        <v>71</v>
      </c>
      <c r="C42" s="35">
        <v>0</v>
      </c>
      <c r="D42" s="35">
        <v>0</v>
      </c>
      <c r="E42" s="35">
        <v>0</v>
      </c>
      <c r="F42" s="35">
        <v>2</v>
      </c>
      <c r="G42" s="35">
        <v>0</v>
      </c>
      <c r="H42" s="35">
        <v>0</v>
      </c>
      <c r="I42" s="35">
        <v>1</v>
      </c>
      <c r="J42" s="35">
        <v>0</v>
      </c>
      <c r="K42" s="35">
        <v>0</v>
      </c>
      <c r="L42" s="35">
        <v>0</v>
      </c>
      <c r="M42" s="35">
        <f t="shared" si="0"/>
        <v>3</v>
      </c>
    </row>
    <row r="43" spans="2:13" ht="24.95" customHeight="1" thickBot="1">
      <c r="B43" s="42" t="s">
        <v>59</v>
      </c>
      <c r="C43" s="34">
        <v>3</v>
      </c>
      <c r="D43" s="34">
        <v>1</v>
      </c>
      <c r="E43" s="34">
        <v>0</v>
      </c>
      <c r="F43" s="34">
        <v>1</v>
      </c>
      <c r="G43" s="34">
        <v>0</v>
      </c>
      <c r="H43" s="34">
        <v>1</v>
      </c>
      <c r="I43" s="34">
        <v>0</v>
      </c>
      <c r="J43" s="34">
        <v>1</v>
      </c>
      <c r="K43" s="34">
        <v>0</v>
      </c>
      <c r="L43" s="34">
        <v>1</v>
      </c>
      <c r="M43" s="34">
        <f t="shared" si="0"/>
        <v>8</v>
      </c>
    </row>
    <row r="44" spans="2:13" ht="24.95" customHeight="1" thickBot="1">
      <c r="B44" s="42" t="s">
        <v>60</v>
      </c>
      <c r="C44" s="34">
        <v>1</v>
      </c>
      <c r="D44" s="34">
        <v>4</v>
      </c>
      <c r="E44" s="34">
        <v>1</v>
      </c>
      <c r="F44" s="34">
        <v>1</v>
      </c>
      <c r="G44" s="34">
        <v>1</v>
      </c>
      <c r="H44" s="34">
        <v>3</v>
      </c>
      <c r="I44" s="34">
        <v>0</v>
      </c>
      <c r="J44" s="34">
        <v>0</v>
      </c>
      <c r="K44" s="34">
        <v>0</v>
      </c>
      <c r="L44" s="34">
        <v>1</v>
      </c>
      <c r="M44" s="34">
        <f t="shared" si="0"/>
        <v>12</v>
      </c>
    </row>
    <row r="45" spans="2:13" ht="24.95" customHeight="1" thickBot="1">
      <c r="B45" s="44" t="s">
        <v>425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1</v>
      </c>
      <c r="M45" s="35">
        <f t="shared" si="0"/>
        <v>1</v>
      </c>
    </row>
    <row r="46" spans="2:13" ht="24.95" customHeight="1" thickBot="1">
      <c r="B46" s="42" t="s">
        <v>73</v>
      </c>
      <c r="C46" s="34">
        <v>1</v>
      </c>
      <c r="D46" s="34">
        <v>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f t="shared" si="0"/>
        <v>2</v>
      </c>
    </row>
    <row r="47" spans="2:13" ht="24.95" customHeight="1" thickBot="1">
      <c r="B47" s="44" t="s">
        <v>75</v>
      </c>
      <c r="C47" s="35">
        <v>0</v>
      </c>
      <c r="D47" s="35">
        <v>2</v>
      </c>
      <c r="E47" s="35">
        <v>1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f t="shared" si="0"/>
        <v>4</v>
      </c>
    </row>
    <row r="48" spans="2:13" ht="24.95" customHeight="1" thickBot="1">
      <c r="B48" s="42" t="s">
        <v>194</v>
      </c>
      <c r="C48" s="34">
        <v>1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f t="shared" si="0"/>
        <v>1</v>
      </c>
    </row>
    <row r="49" spans="2:13" ht="24.95" customHeight="1" thickBot="1">
      <c r="B49" s="44" t="s">
        <v>366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1</v>
      </c>
      <c r="J49" s="35">
        <v>0</v>
      </c>
      <c r="K49" s="35">
        <v>0</v>
      </c>
      <c r="L49" s="35">
        <v>0</v>
      </c>
      <c r="M49" s="35">
        <f t="shared" si="0"/>
        <v>1</v>
      </c>
    </row>
    <row r="50" spans="2:13" ht="24.95" customHeight="1" thickBot="1">
      <c r="B50" s="42" t="s">
        <v>426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1</v>
      </c>
      <c r="M50" s="34">
        <f t="shared" si="0"/>
        <v>1</v>
      </c>
    </row>
    <row r="51" spans="2:13" ht="24.95" customHeight="1" thickBot="1">
      <c r="B51" s="44" t="s">
        <v>85</v>
      </c>
      <c r="C51" s="35">
        <v>0</v>
      </c>
      <c r="D51" s="35">
        <v>0</v>
      </c>
      <c r="E51" s="35">
        <v>0</v>
      </c>
      <c r="F51" s="35">
        <v>0</v>
      </c>
      <c r="G51" s="35">
        <v>1</v>
      </c>
      <c r="H51" s="35">
        <v>1</v>
      </c>
      <c r="I51" s="35">
        <v>0</v>
      </c>
      <c r="J51" s="35">
        <v>1</v>
      </c>
      <c r="K51" s="35">
        <v>0</v>
      </c>
      <c r="L51" s="35">
        <v>0</v>
      </c>
      <c r="M51" s="35">
        <f t="shared" si="0"/>
        <v>3</v>
      </c>
    </row>
    <row r="52" spans="2:13" ht="24.95" customHeight="1" thickBot="1">
      <c r="B52" s="42" t="s">
        <v>61</v>
      </c>
      <c r="C52" s="34">
        <v>0</v>
      </c>
      <c r="D52" s="34">
        <v>2</v>
      </c>
      <c r="E52" s="34">
        <v>1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f t="shared" si="0"/>
        <v>3</v>
      </c>
    </row>
    <row r="53" spans="2:13" ht="24.95" customHeight="1" thickBot="1">
      <c r="B53" s="44" t="s">
        <v>76</v>
      </c>
      <c r="C53" s="35">
        <v>1</v>
      </c>
      <c r="D53" s="35">
        <v>3</v>
      </c>
      <c r="E53" s="35">
        <v>2</v>
      </c>
      <c r="F53" s="35">
        <v>1</v>
      </c>
      <c r="G53" s="35">
        <v>1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f t="shared" si="0"/>
        <v>8</v>
      </c>
    </row>
    <row r="57" spans="2:13" ht="18">
      <c r="E57" s="38" t="s">
        <v>300</v>
      </c>
    </row>
    <row r="59" spans="2:13" ht="50.25" customHeight="1" thickBot="1">
      <c r="B59" s="138" t="s">
        <v>238</v>
      </c>
      <c r="C59" s="132"/>
      <c r="D59" s="132"/>
      <c r="E59" s="132"/>
    </row>
    <row r="60" spans="2:13" ht="54.75" thickBot="1">
      <c r="B60" s="33"/>
      <c r="C60" s="33" t="s">
        <v>1</v>
      </c>
      <c r="D60" s="33" t="s">
        <v>5</v>
      </c>
      <c r="E60" s="33" t="s">
        <v>416</v>
      </c>
    </row>
    <row r="61" spans="2:13" ht="24.95" customHeight="1" thickBot="1">
      <c r="B61" s="36" t="s">
        <v>77</v>
      </c>
      <c r="C61" s="64">
        <v>49</v>
      </c>
      <c r="D61" s="64">
        <v>61</v>
      </c>
      <c r="E61" s="34">
        <f t="shared" ref="E61:E65" si="1">SUM(C61:D61)</f>
        <v>110</v>
      </c>
    </row>
    <row r="62" spans="2:13" ht="24.95" customHeight="1" thickBot="1">
      <c r="B62" s="37" t="s">
        <v>78</v>
      </c>
      <c r="C62" s="65">
        <v>0</v>
      </c>
      <c r="D62" s="65">
        <v>11</v>
      </c>
      <c r="E62" s="35">
        <f t="shared" si="1"/>
        <v>11</v>
      </c>
    </row>
    <row r="63" spans="2:13" ht="24.95" customHeight="1" thickBot="1">
      <c r="B63" s="73" t="s">
        <v>326</v>
      </c>
      <c r="C63" s="64">
        <v>0</v>
      </c>
      <c r="D63" s="64">
        <v>0</v>
      </c>
      <c r="E63" s="34">
        <f t="shared" si="1"/>
        <v>0</v>
      </c>
    </row>
    <row r="64" spans="2:13" ht="24.95" customHeight="1" thickBot="1">
      <c r="B64" s="37" t="s">
        <v>24</v>
      </c>
      <c r="C64" s="65">
        <v>69</v>
      </c>
      <c r="D64" s="65">
        <v>90</v>
      </c>
      <c r="E64" s="35">
        <f t="shared" si="1"/>
        <v>159</v>
      </c>
    </row>
    <row r="65" spans="2:5" ht="24.95" customHeight="1" thickBot="1">
      <c r="B65" s="74" t="s">
        <v>28</v>
      </c>
      <c r="C65" s="66">
        <f>C61+C62+C63+C64</f>
        <v>118</v>
      </c>
      <c r="D65" s="66">
        <f>D61+D62+D63+D64</f>
        <v>162</v>
      </c>
      <c r="E65" s="48">
        <f t="shared" si="1"/>
        <v>280</v>
      </c>
    </row>
  </sheetData>
  <mergeCells count="8">
    <mergeCell ref="B59:E59"/>
    <mergeCell ref="B4:I4"/>
    <mergeCell ref="B5:I5"/>
    <mergeCell ref="B6:I6"/>
    <mergeCell ref="B7:I7"/>
    <mergeCell ref="B9:F9"/>
    <mergeCell ref="B15:E15"/>
    <mergeCell ref="B27:M27"/>
  </mergeCells>
  <hyperlinks>
    <hyperlink ref="B2" location="Índice!A1" display="Índice" xr:uid="{00000000-0004-0000-0700-000000000000}"/>
  </hyperlinks>
  <pageMargins left="0.70866141732283472" right="0.70866141732283472" top="0.74803149606299213" bottom="0.74803149606299213" header="0.31496062992125984" footer="0.31496062992125984"/>
  <pageSetup scale="41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I20"/>
  <sheetViews>
    <sheetView showGridLines="0" zoomScale="80" zoomScaleNormal="80" workbookViewId="0">
      <selection activeCell="B2" sqref="B2"/>
    </sheetView>
  </sheetViews>
  <sheetFormatPr baseColWidth="10" defaultColWidth="10.7109375" defaultRowHeight="15"/>
  <cols>
    <col min="2" max="2" width="60.85546875" customWidth="1"/>
    <col min="3" max="4" width="18.85546875" customWidth="1"/>
    <col min="5" max="5" width="23.85546875" customWidth="1"/>
    <col min="6" max="9" width="18.85546875" customWidth="1"/>
  </cols>
  <sheetData>
    <row r="2" spans="1:9" ht="18">
      <c r="B2" s="32" t="s">
        <v>182</v>
      </c>
    </row>
    <row r="3" spans="1:9" ht="18" customHeight="1">
      <c r="B3" s="32"/>
    </row>
    <row r="4" spans="1:9" ht="30">
      <c r="A4" s="11"/>
      <c r="B4" s="134" t="s">
        <v>229</v>
      </c>
      <c r="C4" s="134"/>
      <c r="D4" s="134"/>
      <c r="E4" s="134"/>
      <c r="F4" s="134"/>
      <c r="G4" s="134"/>
      <c r="H4" s="134"/>
      <c r="I4" s="134"/>
    </row>
    <row r="5" spans="1:9" ht="27.75">
      <c r="A5" s="11"/>
      <c r="B5" s="129" t="s">
        <v>260</v>
      </c>
      <c r="C5" s="129"/>
      <c r="D5" s="129"/>
      <c r="E5" s="129"/>
      <c r="F5" s="129"/>
      <c r="G5" s="129"/>
      <c r="H5" s="129"/>
      <c r="I5" s="129"/>
    </row>
    <row r="6" spans="1:9" ht="17.100000000000001" customHeight="1">
      <c r="A6" s="11"/>
      <c r="B6" s="135" t="s">
        <v>415</v>
      </c>
      <c r="C6" s="135"/>
      <c r="D6" s="135"/>
      <c r="E6" s="135"/>
      <c r="F6" s="135"/>
      <c r="G6" s="135"/>
      <c r="H6" s="135"/>
      <c r="I6" s="135"/>
    </row>
    <row r="7" spans="1:9" ht="17.100000000000001" customHeight="1">
      <c r="A7" s="11"/>
      <c r="B7" s="135" t="s">
        <v>433</v>
      </c>
      <c r="C7" s="135"/>
      <c r="D7" s="135"/>
      <c r="E7" s="135"/>
      <c r="F7" s="135"/>
      <c r="G7" s="135"/>
      <c r="H7" s="135"/>
      <c r="I7" s="135"/>
    </row>
    <row r="8" spans="1:9" ht="18">
      <c r="A8" s="11"/>
      <c r="B8" s="39"/>
      <c r="C8" s="11"/>
      <c r="D8" s="11"/>
      <c r="E8" s="11"/>
      <c r="F8" s="11"/>
    </row>
    <row r="9" spans="1:9" ht="24.95" customHeight="1">
      <c r="A9" s="40"/>
      <c r="B9" s="137" t="s">
        <v>187</v>
      </c>
      <c r="C9" s="137"/>
      <c r="D9" s="137"/>
      <c r="E9" s="137"/>
      <c r="F9" s="137"/>
    </row>
    <row r="10" spans="1:9">
      <c r="B10" s="2"/>
    </row>
    <row r="11" spans="1:9">
      <c r="B11" s="2"/>
    </row>
    <row r="13" spans="1:9" ht="18" customHeight="1">
      <c r="E13" s="38" t="s">
        <v>301</v>
      </c>
    </row>
    <row r="15" spans="1:9" ht="30.95" customHeight="1" thickBot="1">
      <c r="B15" s="132" t="s">
        <v>79</v>
      </c>
      <c r="C15" s="132"/>
      <c r="D15" s="132"/>
      <c r="E15" s="132"/>
    </row>
    <row r="16" spans="1:9" ht="57.95" customHeight="1" thickBot="1">
      <c r="B16" s="54"/>
      <c r="C16" s="33" t="s">
        <v>0</v>
      </c>
      <c r="D16" s="33" t="s">
        <v>1</v>
      </c>
      <c r="E16" s="33" t="s">
        <v>416</v>
      </c>
    </row>
    <row r="17" spans="2:7" ht="24.95" customHeight="1" thickBot="1">
      <c r="B17" s="42" t="s">
        <v>6</v>
      </c>
      <c r="C17" s="34">
        <v>104</v>
      </c>
      <c r="D17" s="34">
        <v>100</v>
      </c>
      <c r="E17" s="34">
        <f>SUM(C17:D17)</f>
        <v>204</v>
      </c>
    </row>
    <row r="18" spans="2:7" ht="24.95" customHeight="1" thickBot="1">
      <c r="B18" s="44" t="s">
        <v>8</v>
      </c>
      <c r="C18" s="35">
        <v>1413</v>
      </c>
      <c r="D18" s="35">
        <v>1345</v>
      </c>
      <c r="E18" s="35">
        <f>SUM(C18:D18)</f>
        <v>2758</v>
      </c>
    </row>
    <row r="19" spans="2:7" ht="24.95" customHeight="1" thickBot="1">
      <c r="B19" s="42" t="s">
        <v>9</v>
      </c>
      <c r="C19" s="34">
        <v>5387</v>
      </c>
      <c r="D19" s="34">
        <v>6791</v>
      </c>
      <c r="E19" s="34">
        <f>SUM(C19:D19)</f>
        <v>12178</v>
      </c>
      <c r="F19" s="82"/>
      <c r="G19" s="82"/>
    </row>
    <row r="20" spans="2:7" ht="24.95" customHeight="1" thickBot="1">
      <c r="B20" s="44" t="s">
        <v>10</v>
      </c>
      <c r="C20" s="35">
        <v>69</v>
      </c>
      <c r="D20" s="35">
        <v>121</v>
      </c>
      <c r="E20" s="35">
        <f>SUM(C20:D20)</f>
        <v>190</v>
      </c>
    </row>
  </sheetData>
  <mergeCells count="6">
    <mergeCell ref="B15:E15"/>
    <mergeCell ref="B9:F9"/>
    <mergeCell ref="B4:I4"/>
    <mergeCell ref="B5:I5"/>
    <mergeCell ref="B6:I6"/>
    <mergeCell ref="B7:I7"/>
  </mergeCells>
  <hyperlinks>
    <hyperlink ref="B2" location="Índice!A1" display="Índice" xr:uid="{00000000-0004-0000-0800-000000000000}"/>
  </hyperlinks>
  <pageMargins left="0.70866141732283472" right="0.70866141732283472" top="0.74803149606299213" bottom="0.74803149606299213" header="0.31496062992125984" footer="0.31496062992125984"/>
  <pageSetup scale="41" fitToHeight="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Índice</vt:lpstr>
      <vt:lpstr>1 Sala Penal</vt:lpstr>
      <vt:lpstr>2 Sala Civil</vt:lpstr>
      <vt:lpstr>3 Administrativa</vt:lpstr>
      <vt:lpstr>4 Civil</vt:lpstr>
      <vt:lpstr>5 Mercantil</vt:lpstr>
      <vt:lpstr>6 Familiar</vt:lpstr>
      <vt:lpstr>7.1 Penal</vt:lpstr>
      <vt:lpstr>7.2 Ejecución</vt:lpstr>
      <vt:lpstr>7.3 Preparación Especializado</vt:lpstr>
      <vt:lpstr>8.1 Oral Penal</vt:lpstr>
      <vt:lpstr>8.2 Gestión</vt:lpstr>
      <vt:lpstr>8.3 Adolescentes</vt:lpstr>
      <vt:lpstr>9 Mixtos</vt:lpstr>
      <vt:lpstr>10.1 Alternativa Tradicional</vt:lpstr>
      <vt:lpstr>10.2 Alternativa Penal Acusator</vt:lpstr>
      <vt:lpstr>11 Notificadores Ejecutores</vt:lpstr>
      <vt:lpstr>'1 Sala Penal'!Área_de_impresión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Mares Hernández</dc:creator>
  <cp:lastModifiedBy>cn_mec1</cp:lastModifiedBy>
  <cp:lastPrinted>2019-11-12T15:51:51Z</cp:lastPrinted>
  <dcterms:created xsi:type="dcterms:W3CDTF">2019-03-19T14:06:19Z</dcterms:created>
  <dcterms:modified xsi:type="dcterms:W3CDTF">2019-11-19T18:35:40Z</dcterms:modified>
</cp:coreProperties>
</file>